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45" yWindow="15" windowWidth="17655" windowHeight="11670" activeTab="0"/>
  </bookViews>
  <sheets>
    <sheet name="AG RONDINHA " sheetId="1" r:id="rId1"/>
  </sheets>
  <definedNames>
    <definedName name="_xlnm.Print_Area" localSheetId="0">'AG RONDINHA '!$A$1:$H$287</definedName>
    <definedName name="_xlnm.Print_Titles" localSheetId="0">'AG RONDINHA '!$7:$8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<sst xmlns="http://schemas.openxmlformats.org/spreadsheetml/2006/main" count="779" uniqueCount="453">
  <si>
    <t>PLANILHA DE ORÇAMENTOS - COMPRA DE MATERIAIS E/OU SERVIÇOS</t>
  </si>
  <si>
    <t>ITEM</t>
  </si>
  <si>
    <t>DESCRIÇÃO</t>
  </si>
  <si>
    <t>QUANT.</t>
  </si>
  <si>
    <t>UNID.</t>
  </si>
  <si>
    <t>PREÇO UNITÁRIO</t>
  </si>
  <si>
    <t>PREÇO TOTAL</t>
  </si>
  <si>
    <t>MATERIAL</t>
  </si>
  <si>
    <t>MÃO DE OBRA</t>
  </si>
  <si>
    <t>1.0</t>
  </si>
  <si>
    <t>m²</t>
  </si>
  <si>
    <t>un</t>
  </si>
  <si>
    <t>1.2</t>
  </si>
  <si>
    <t>x,xx</t>
  </si>
  <si>
    <r>
      <t xml:space="preserve">4. HORÁRIO PARA EXECUÇÃO/ENTREGA: </t>
    </r>
    <r>
      <rPr>
        <sz val="8"/>
        <rFont val="MS Sans Serif"/>
        <family val="2"/>
      </rPr>
      <t>a combinar com a Unidade de Engenharia e administração da agência</t>
    </r>
  </si>
  <si>
    <t>SERVIÇOS PRELIMINARES</t>
  </si>
  <si>
    <t>1.1</t>
  </si>
  <si>
    <t>PINTURA</t>
  </si>
  <si>
    <t>3.1</t>
  </si>
  <si>
    <t xml:space="preserve">KIT ATM (AUTOMATIZA) Banrisul composto por: </t>
  </si>
  <si>
    <t>kit</t>
  </si>
  <si>
    <t xml:space="preserve">      - 1 eletroímã 150 kgf. com sensor</t>
  </si>
  <si>
    <t xml:space="preserve">      - 1 fonte de alimentação com carregador flutuante de bateria</t>
  </si>
  <si>
    <t xml:space="preserve">      - 1 placa ATM padrão Banrisul</t>
  </si>
  <si>
    <t xml:space="preserve">      - 1 kit de suportes de fixação para porta de alumínio</t>
  </si>
  <si>
    <t xml:space="preserve">      - 2 botões de acionamento (internos)</t>
  </si>
  <si>
    <t xml:space="preserve">      - 1 adesivo de orientação: "Após 22hs pressione o botão para sair"</t>
  </si>
  <si>
    <t>Bateria selada 12V 7Ah</t>
  </si>
  <si>
    <t>pç</t>
  </si>
  <si>
    <t>Cilindro contato elétrico 510 Pacri</t>
  </si>
  <si>
    <t>Placa em acrílico azul 240mm x 130mm, e=3mm, com texto "APÓS ÁS 22h PRESSIONE O BOTÃO PARA SAIR" em ABS e=0,8mm branco e texto em braile</t>
  </si>
  <si>
    <t>4.1</t>
  </si>
  <si>
    <t>5.1</t>
  </si>
  <si>
    <t>1.3</t>
  </si>
  <si>
    <t>1.4</t>
  </si>
  <si>
    <t>1.5</t>
  </si>
  <si>
    <t>1.6</t>
  </si>
  <si>
    <t>PISO</t>
  </si>
  <si>
    <t>DIVERSOS</t>
  </si>
  <si>
    <t>Limpeza final da obra</t>
  </si>
  <si>
    <t>SUBTOTAL OBRAS CIVIS</t>
  </si>
  <si>
    <t>OBRAS CIVIS</t>
  </si>
  <si>
    <t>PÓRTICO c/ legenda BANRISUL ELETRÔNICO conforme padrão - adaptado - h = 209cm</t>
  </si>
  <si>
    <t>2.1</t>
  </si>
  <si>
    <t>4.2</t>
  </si>
  <si>
    <t>m</t>
  </si>
  <si>
    <t>4.3</t>
  </si>
  <si>
    <t>4.4</t>
  </si>
  <si>
    <t>4.5</t>
  </si>
  <si>
    <t>4.6</t>
  </si>
  <si>
    <t>4.7</t>
  </si>
  <si>
    <t>4.8</t>
  </si>
  <si>
    <t>4.9</t>
  </si>
  <si>
    <t>4.10</t>
  </si>
  <si>
    <t>1. OBJETO: OBRAS CIVIS, INSTALAÇÕES ELÉTRICAS, LÓGICAS E MECÂNICAS NA AG. RONDINHA</t>
  </si>
  <si>
    <r>
      <t>2. ENDEREÇO DE EXECUÇÃO/ENTREGA:</t>
    </r>
    <r>
      <rPr>
        <sz val="8"/>
        <rFont val="MS Sans Serif"/>
        <family val="2"/>
      </rPr>
      <t xml:space="preserve"> Av. Sarandi, 569 -   Rondinha/RS</t>
    </r>
  </si>
  <si>
    <t xml:space="preserve">OBRAS CIVIS, INSTALAÇÕES ELÉTRICAS, LÓGICAS E MECÂNICAS NA AG. RONDINHA </t>
  </si>
  <si>
    <t>Retirada de piso cerâmico</t>
  </si>
  <si>
    <t>Acrílica sobre reboco (aplicado sobre paredes internas e laje de forro) - cor branco - 02 demãos</t>
  </si>
  <si>
    <t>3.2</t>
  </si>
  <si>
    <t>Esquadria em alumínio l.30 (30001) Estruturada em tubos de alumínio (TG- 018) Fechamento nas extremidades em 45 grau e intervalos de topo conforme projeto para divisor de sigilo caixas. Conforme projeto.</t>
  </si>
  <si>
    <t>Esquadria em alumínio l.30 (30001) Estruturada em tubos de alumínio (TG- 018) Fechamento nas extremidades em 45 grau e intervalos de topo conforme projeto para divisor de ambiente. Conforme projeto.</t>
  </si>
  <si>
    <t>Tubo em aço inox, H = mobiliário até a laje, com estrutura de sustentação fixada na laje superior, Ø 3".</t>
  </si>
  <si>
    <t xml:space="preserve">Vidro incolor 6mm </t>
  </si>
  <si>
    <t>Fornecimento e instalação de armário em MDF 18mm acabamento melamínico cor Laca Branca. (P=35cm x  H=190cm x L=110 cm) fixado ao chão c/ cantoneiras de alumínio (CT-026) parafusos de inox, conforme projeto.</t>
  </si>
  <si>
    <t>5.2</t>
  </si>
  <si>
    <t>5.3</t>
  </si>
  <si>
    <t>5.4</t>
  </si>
  <si>
    <t>5.5</t>
  </si>
  <si>
    <t>5.6</t>
  </si>
  <si>
    <t>5.7</t>
  </si>
  <si>
    <t xml:space="preserve">Piso cerâmico </t>
  </si>
  <si>
    <t>Filme venetian 12mm x 6mm combinado c/ jateado 50% parte superior para divisor de sigilo caixas e divisor de ambientes</t>
  </si>
  <si>
    <t xml:space="preserve">Divisória -painel BP plus cor branco, com perfil e montantes brancos-h=2,10m, montagem para leiaute provisório e desmontagem e montagem para leiaute definitivo  </t>
  </si>
  <si>
    <t>Divisória - painel BP plus cor branco, com perfil e montantes brancos, altura 3,00m, sala no-break</t>
  </si>
  <si>
    <t>Porta de divisória - 90x2,10m - completa, com visor</t>
  </si>
  <si>
    <t>Porta de divisória - 80x2,10m - completa</t>
  </si>
  <si>
    <t>Retirada, descaracterização e descarte adequado de testeira de 2,65m</t>
  </si>
  <si>
    <t>Retirada, descaracterização e descarte adequado de bandeira de 4,50m, fixada na parede</t>
  </si>
  <si>
    <t>Retirada, descaracterização e descarte de pórtico Banrisul Eletrônico</t>
  </si>
  <si>
    <t>Placa em acrílico branco 300mm x 175mm, e=3mm, com texto " AGÊNCIA RONDINHA  das 10h às 15h  Autoatendimento das 07h às 22h" em ABS e=0,8mm azul e texto em braile</t>
  </si>
  <si>
    <t>ESQUADRIAS/DIVISOR / DIVISÓRIAS</t>
  </si>
  <si>
    <t>PROGRAMAÇÃO VISUAL EXTERNA</t>
  </si>
  <si>
    <t>6.1</t>
  </si>
  <si>
    <t>PROGRAMAÇÃO VISUAL INTERNA</t>
  </si>
  <si>
    <t xml:space="preserve">Porta cartaz tarifas dimensão 54x74cm em acrílico com fixação e acabamentos conforme projeto </t>
  </si>
  <si>
    <t xml:space="preserve">Porta cartaz A3 BANRISUL INFORMA  dimensão 48,5x33,5cm em acrílico com fixação e acabamentos conforme projeto </t>
  </si>
  <si>
    <t>Testeira - T3 -(2,65)- Retirar testeira na  Bagergs e recuperar.</t>
  </si>
  <si>
    <t>Piso - elemento tátil em placas de poliester - direcional- interno</t>
  </si>
  <si>
    <t>Piso - elemento tátil em placas de poliester - alerta- interno</t>
  </si>
  <si>
    <t>1.7</t>
  </si>
  <si>
    <t>Fornecimento e instalação de tapumes(h=3,00m), pintados</t>
  </si>
  <si>
    <t>Placas em acrílico suspensas - Placas em acrílico sobrepostas (branca translúcida e azul pantone 300C), com texto em adesivo vinílico branco, presas ao forro com tirantes metálicos, conforme projeto</t>
  </si>
  <si>
    <t>PS1 – AUTOATENDIMENTO</t>
  </si>
  <si>
    <t>PS2 – CAIXAS ATENDIMENTO POR SENHA</t>
  </si>
  <si>
    <t>PS4 – PREFERENCIAL</t>
  </si>
  <si>
    <t>PS5 – ATENDIMENTO PESSOA FÍSICA</t>
  </si>
  <si>
    <t>PS6 – ATENDIMENTO EMPRESARIAL</t>
  </si>
  <si>
    <t>PS7 – ATENDIMENTO NEGÓCIOS</t>
  </si>
  <si>
    <t>PS10 – GERENTE-GERAL</t>
  </si>
  <si>
    <t>PS11 – GERENTE ADJUNTO</t>
  </si>
  <si>
    <t>Placas em acrílico porta - Placas em acrílico sobrepostas (branca translúcida e azul pantone 300C), com texto em adesivo vinílico branco, presas à porta ou parede com fita dupla-face, conforme projeto</t>
  </si>
  <si>
    <t>PP1 – PRIVATIVO FUNCIONÁRIOS</t>
  </si>
  <si>
    <t>PP3 – NO BREAK</t>
  </si>
  <si>
    <t>PP5 - ARQUIVO</t>
  </si>
  <si>
    <t>PP6 – COPA</t>
  </si>
  <si>
    <t>PP13 – RETIRE SUA SENHA AQUI</t>
  </si>
  <si>
    <t>Adesivos:</t>
  </si>
  <si>
    <t>A1P – LOGO</t>
  </si>
  <si>
    <t>A2PO – PASSA OBJETOS</t>
  </si>
  <si>
    <t>7.1</t>
  </si>
  <si>
    <t>7.2</t>
  </si>
  <si>
    <t>7.3</t>
  </si>
  <si>
    <t>PS3 PLATAFORMA DE ATENDIMENTO</t>
  </si>
  <si>
    <t>PP8-M</t>
  </si>
  <si>
    <t>PP9-F</t>
  </si>
  <si>
    <t>PP10 - PNE</t>
  </si>
  <si>
    <t>A2H1</t>
  </si>
  <si>
    <t>A2H4 - de segunda a segunda</t>
  </si>
  <si>
    <t>A3 - SAI</t>
  </si>
  <si>
    <t>1.8</t>
  </si>
  <si>
    <t xml:space="preserve">Rasgos no contrapiso para instalação elétrica e lógica na plataforma </t>
  </si>
  <si>
    <t>7.4</t>
  </si>
  <si>
    <t>Retirada de entulhos</t>
  </si>
  <si>
    <t xml:space="preserve">Placa em chapa de aço galvanizado em curva , com pintura automotiva azul padrão Banrisul, Pantone 300C , com dizeres em adesivo vinil Pantone 298 C e letras em vinil Branco. Distâncias, tamanhos e tipos de letras conforme  arquivos fornecidos. Modelo: Placa PA1-B e PA1-A-Saques/Depósitos.Medidas : 385mmx375mm      </t>
  </si>
  <si>
    <t xml:space="preserve">Biombos em vidro liso transparente 5mm, requadro de alumínio anodizado, cor branco, nas dimensões de 1,20mx1,40m, com película listrada, conforme modelo padrão Banrisul. Inclui: fornecimento, montagem, perfil REF. ALCOA 30-026 ou equivalente, pés e sapatas, conforme detalhe.    </t>
  </si>
  <si>
    <t>4.11</t>
  </si>
  <si>
    <t>Porta de vidro temperado, 10mm,inclui ferragens, dimensões-1,00mx2,18m- com puxador e mola, com suporte do blanque</t>
  </si>
  <si>
    <t>4.12</t>
  </si>
  <si>
    <t>4.13</t>
  </si>
  <si>
    <t xml:space="preserve">Esquadria de alumínio anodizado , com montantes e acabamento em pintura eletrostática cor branca, com vidro simples 5mm, para esquadria entre SAA e o interior da Agência  </t>
  </si>
  <si>
    <t>4.14</t>
  </si>
  <si>
    <t xml:space="preserve">Grade em alumínio anodizado, cor branca , perfil tubular horizontal 1/2" x 1"  - a ser aclopada  a esquadria de alimínio, altura 2,10m,  espaçamento a cada 12cm. </t>
  </si>
  <si>
    <t>4.15</t>
  </si>
  <si>
    <t xml:space="preserve">Porta 80x210cm - 1 folha - completa, alumínio anodizado , cor branca, fechadura auxiliar tetra chave , vidro mini boreal,com requadro de 3x8 para acesso a retaguarda dos cashes   </t>
  </si>
  <si>
    <t xml:space="preserve">Porta 100cmx210cm- 01 folha, em alumínio anodizado, cor branca, com visor de vidro, completa, com grades,fechadura auxiliar tetra chave, porta auxiliar da sala de auto atendiemnto.  </t>
  </si>
  <si>
    <t>4.16</t>
  </si>
  <si>
    <t>Passa objetos em acrílico</t>
  </si>
  <si>
    <t>Remoção e descarte de divisórias com vidro e grade de ferro</t>
  </si>
  <si>
    <t>1.9</t>
  </si>
  <si>
    <t>Retirada de painéis de vidro temperado-1,00mx3,00m</t>
  </si>
  <si>
    <t>1.10</t>
  </si>
  <si>
    <t>3.3</t>
  </si>
  <si>
    <t xml:space="preserve">Alvenaria de tijolo maciço </t>
  </si>
  <si>
    <t xml:space="preserve">Revestimento, chapisco, emboço , reboco e selador </t>
  </si>
  <si>
    <t>7.5</t>
  </si>
  <si>
    <t>Remanejo de painel de vidro temperado -1,00mx3,00m</t>
  </si>
  <si>
    <t>Soleira em granito</t>
  </si>
  <si>
    <t xml:space="preserve">Fornecimento e instalação de tela otis, espaçamento 2cm, espessura fio 14, galvanizado,  pintada, com requadro de ferro cantoneira, interna. </t>
  </si>
  <si>
    <t>7.6</t>
  </si>
  <si>
    <t>INSTALAÇÕES MECÂNICAS</t>
  </si>
  <si>
    <t>EQUIPAMENTOS E MATERIAIS</t>
  </si>
  <si>
    <r>
      <t xml:space="preserve">Instalação de ar condicionado capacidade 48.000 BTU'S/h, (considerando manutenção do equipamento incluíndo, se necessário, troca de componentes, como compressor, capacitor, conjunto motoventilador, placa eletrônica, partes plasticas danificadas, controle remoto e demais componentes necessários ao perfeito funcionamento do equipamento.)  </t>
    </r>
    <r>
      <rPr>
        <sz val="10"/>
        <rFont val="Calibri"/>
        <family val="2"/>
      </rPr>
      <t>Equipamento será fornecido pelo banco. Retirar equipamentos na Bagergs -Canoas</t>
    </r>
  </si>
  <si>
    <t>Condicionador mini split , evaporadora Built In com controle remoto sem fio, condensadora descarga vertical, ciclo reverso, fluído refrigerante isento de cloro (HFC), 30.000 Btu/h, 220V-1F-60Hz.</t>
  </si>
  <si>
    <t>Condicionador mini split inverter, evaporadora Hi Wall com controle remoto sem fio, condensadora descarga horizontal, ciclo reverso, fluído refrigerante R410A  9.000 Btu/h, 220V-1F-60Hz.</t>
  </si>
  <si>
    <t>Grelha contínua com aletas horizontais fixas e aletas posteriores verticais com regulagem individual, 825x425mm. Fornecida na cor branca</t>
  </si>
  <si>
    <t>Duto em chapa de aço galvanizado, com manta isolante, para insuflamento, bitola n. 26, com acessórios.</t>
  </si>
  <si>
    <t>kg</t>
  </si>
  <si>
    <t>Junta flexível atenuadora de vibrações fabricada em lona de vinil reforçada e chapa galvanizada</t>
  </si>
  <si>
    <t>Chapa de aço galvanizado, bitola 22, para construção de defletor de descarga da condensadora do autoatendimento.</t>
  </si>
  <si>
    <t>Cano de cobre ø3/8", esp. parede 0,79mm</t>
  </si>
  <si>
    <t>Cano de cobre ø1/4", esp. parede 0,79mm</t>
  </si>
  <si>
    <t>Cano de cobre ø1 1/8", esp. parede 1.38mm</t>
  </si>
  <si>
    <t>Isolamento Borracha Elastomérica ø3/8"</t>
  </si>
  <si>
    <t>Isolamento Borracha Elastomérica ø1/4"</t>
  </si>
  <si>
    <t>Isolamento Borracha Elastomérica ø3/4"</t>
  </si>
  <si>
    <t>Isolamento Borracha Elastomérica ø1 1/8"</t>
  </si>
  <si>
    <t>Suporte metálico para sustentação das condensadoras</t>
  </si>
  <si>
    <t>par</t>
  </si>
  <si>
    <t>Tupo em PVC rígido soldável, incluíndo conexões, insumos e suportes e acessórios para instalação. Utilização: rede de drenagem</t>
  </si>
  <si>
    <t>Carga de gás refrigerante adicional</t>
  </si>
  <si>
    <t>Interligação elétrica entre unidades evaporadoras e condensadoras</t>
  </si>
  <si>
    <t>Nitrogênio para soldagem e pressurização dos sistemas para teste de vazamento</t>
  </si>
  <si>
    <t>Eletrocalha lisa 200x50mm com acessórios</t>
  </si>
  <si>
    <t>Canaleta alumínio pintada na cor branco</t>
  </si>
  <si>
    <t>Exaustor axial 20 cm, vazão 750 m3/h -1F - 220V - 60Hz</t>
  </si>
  <si>
    <t>Termostato analógico para acionamento do exasutor</t>
  </si>
  <si>
    <t>Duto em chapa de aço galvanizado, bitola n. 24, para exaustão.</t>
  </si>
  <si>
    <t>Grelha de descarga de ar fabricada em alumínio extrudado, 150x150mm. Evita a entrada de água e corpos estranhos (fornecido na cor branca),</t>
  </si>
  <si>
    <t>Veneziana indevassável com contra moldura para instalação em porta, dim 500x500mm (fornecido na cor branca)</t>
  </si>
  <si>
    <t>Retirada de equipamento tipo janela 30.000 BTU/H (remoção, embalagem, transporte até a Bagergs - Canoas - RS)</t>
  </si>
  <si>
    <t>Retirada de equipamento tipo split piso/teto 30.000 BTU/H (remoção, embalagem, transporte até a Bagergs - Canoas - RS)</t>
  </si>
  <si>
    <t>SUBTOTAL INSTALAÇÕES  DE AR CONDICIONADO</t>
  </si>
  <si>
    <t>Grade para proteção das condensadoras, com abertura para acesso à manutenção. Fornecer com cadeado.</t>
  </si>
  <si>
    <t>Cano de cobre ø3/4", esp. parede 1.38mm</t>
  </si>
  <si>
    <t>INSTALAÇÕES ELÉTRICAS:</t>
  </si>
  <si>
    <t xml:space="preserve">MONTAGEM DO CENTRO DE DISTRIBUIÇÃO: </t>
  </si>
  <si>
    <t>Centro de distribuição de uso aparente para 36 elementos com   barramentos com espaço p/ geral (TIPO STAB.)-QGBT</t>
  </si>
  <si>
    <t>Disjuntor Monopolar/4,5kA/380V</t>
  </si>
  <si>
    <t xml:space="preserve"> </t>
  </si>
  <si>
    <t>1.2.1</t>
  </si>
  <si>
    <t xml:space="preserve">            - 16A</t>
  </si>
  <si>
    <t>1.2.2</t>
  </si>
  <si>
    <t xml:space="preserve">            - 20A</t>
  </si>
  <si>
    <t>Disjuntor Monopolar/10kA/380V</t>
  </si>
  <si>
    <t>1.3.1</t>
  </si>
  <si>
    <t xml:space="preserve">            - 32A</t>
  </si>
  <si>
    <t>Disjuntor Tripolar</t>
  </si>
  <si>
    <t>1.4.1</t>
  </si>
  <si>
    <t xml:space="preserve">           - 3x70A - 18 kA, 3VF22 - Geral QGBT </t>
  </si>
  <si>
    <t>1.4.2</t>
  </si>
  <si>
    <t xml:space="preserve">            - 3x50A - 18 kA, 3VF22 - CDBK - CDAC</t>
  </si>
  <si>
    <t>1.4.3</t>
  </si>
  <si>
    <t xml:space="preserve">            - 3x32A - 18 kA, 3VF22 - QD-BK</t>
  </si>
  <si>
    <t>1.4.4</t>
  </si>
  <si>
    <t xml:space="preserve">            - 3x16A - 18 kA, 3VF22 - QD-BK</t>
  </si>
  <si>
    <t>Supressores de Surto com encapsulamento 45kA</t>
  </si>
  <si>
    <t>Cabo unipolar flexivel afumex seção 25 mm² /750V - Terra Geral do QGBT)</t>
  </si>
  <si>
    <t>Cabo unipolar flexivel afumex seção 10 mm² / 750V - Alimentador do CD-01, QD-BK, CDAC</t>
  </si>
  <si>
    <t>Capacitor trifásico 2,0kVAr/220V</t>
  </si>
  <si>
    <t>PONTOS DE LUZ /TOMADAS e AR CONDICIONADO</t>
  </si>
  <si>
    <t xml:space="preserve"> Luminária de SOBREPOR - 2x16W com aletas brancas completa - Suportes, Lâmpadas Trifósforo 16 W e reator eletrônico 220V AFP - 2x16W - THD &lt;10% - Garantia de 02 Anos.</t>
  </si>
  <si>
    <t>2.2</t>
  </si>
  <si>
    <t xml:space="preserve"> Luminária de SOBREPOR - 2x32W com refletor facetado em aluminio e aletas planas em chapa pintada completa - Suportes, Lâmpadas Trifósforo 32 W e 2 x reator eletrônico 220V AFP - 2x32W - THD &lt;10% - Garantia de 02 Anos.</t>
  </si>
  <si>
    <t>2.3</t>
  </si>
  <si>
    <t>Aplique de uso interno para lampada PL 15W - Completo</t>
  </si>
  <si>
    <t>2.4</t>
  </si>
  <si>
    <t>Condutor unipolar flexível Afumex:</t>
  </si>
  <si>
    <t>2.4.1</t>
  </si>
  <si>
    <t xml:space="preserve">          - seção 2,5mm² - (iluminação/Tomadas).</t>
  </si>
  <si>
    <t>2.4.2</t>
  </si>
  <si>
    <t xml:space="preserve">          - seção 4,0mm² - (Tomadas).</t>
  </si>
  <si>
    <t>2.5</t>
  </si>
  <si>
    <t xml:space="preserve"> Suporte de canaleta de aluminio branco com um interruptor simples + tomada.</t>
  </si>
  <si>
    <t>2.6</t>
  </si>
  <si>
    <t xml:space="preserve"> Suporte de canaleta de aluminio branco com um interruptor duplo + tomada.</t>
  </si>
  <si>
    <t>2.7</t>
  </si>
  <si>
    <t xml:space="preserve"> Suporte de canaleta de aluminio branco com um interruptor triplo + tomada.</t>
  </si>
  <si>
    <t>2.8</t>
  </si>
  <si>
    <t xml:space="preserve"> Suporte de canaleta de aluminio branco com uma tomada novo padrão brasileiro 20A</t>
  </si>
  <si>
    <t>2.9</t>
  </si>
  <si>
    <t xml:space="preserve">Caixa de aço zincado 100x50mm com: </t>
  </si>
  <si>
    <t>2.9.1</t>
  </si>
  <si>
    <t xml:space="preserve">          - interruptor sensor de presença</t>
  </si>
  <si>
    <t>2.9.2</t>
  </si>
  <si>
    <t xml:space="preserve">          - tomada novo padrão brasileiro 20A</t>
  </si>
  <si>
    <t>2.10</t>
  </si>
  <si>
    <t>Eletroduto de aço galvanizado semipesado:</t>
  </si>
  <si>
    <t>2.10.1</t>
  </si>
  <si>
    <t xml:space="preserve">          - ø 20mm (3/4").</t>
  </si>
  <si>
    <t>2.10.2</t>
  </si>
  <si>
    <t xml:space="preserve">          - ø 25mm (1").</t>
  </si>
  <si>
    <t>2.10.3</t>
  </si>
  <si>
    <t xml:space="preserve">          - ø 50mm (2").</t>
  </si>
  <si>
    <t>2.11</t>
  </si>
  <si>
    <t>Caixa de aço zincado, 100x100mm</t>
  </si>
  <si>
    <t>2.12</t>
  </si>
  <si>
    <t>Canaleta aluminio 73x25 dupla c/ tampa de encaixe - Pintada</t>
  </si>
  <si>
    <t>2.13</t>
  </si>
  <si>
    <t>Adaptador 2x3/4"  específica de canaleta de aluminio 73x25mm</t>
  </si>
  <si>
    <t>2.14</t>
  </si>
  <si>
    <t xml:space="preserve">Eletrocalha lisa 150x50mm </t>
  </si>
  <si>
    <t>2.15</t>
  </si>
  <si>
    <t>Tampa para eletrocalha 150mm</t>
  </si>
  <si>
    <t>2.16</t>
  </si>
  <si>
    <t xml:space="preserve">Suporte suspensão para eletrocalha 150x50mm </t>
  </si>
  <si>
    <t>2.17</t>
  </si>
  <si>
    <t>Curva vertical de inversão para eletrocalha 150x50mm</t>
  </si>
  <si>
    <t>2.18</t>
  </si>
  <si>
    <t>Curva horizontal 90º para eletrocalha 150x50mm</t>
  </si>
  <si>
    <t>2.19</t>
  </si>
  <si>
    <t>Acessório "T" para eletrocalha 150x50mm</t>
  </si>
  <si>
    <t>2.20</t>
  </si>
  <si>
    <t>Acessorios para eletrocalha 150 x 50mm</t>
  </si>
  <si>
    <t>2.21</t>
  </si>
  <si>
    <t>Emenda interna tipo "U" p/ eletrocalha 150x50mm</t>
  </si>
  <si>
    <t>2.22</t>
  </si>
  <si>
    <t>Terminal de fechamento p/ eletrocalha 150x50mm</t>
  </si>
  <si>
    <t>2.23</t>
  </si>
  <si>
    <t>Divisor perfurado p/ eletrocalha 150x50mm</t>
  </si>
  <si>
    <t>2.24</t>
  </si>
  <si>
    <t>Perfilado 38x38mm chapa 14</t>
  </si>
  <si>
    <t>2.25</t>
  </si>
  <si>
    <t>Suporte longo p/perfilado 38x38mm</t>
  </si>
  <si>
    <t>2.26</t>
  </si>
  <si>
    <t xml:space="preserve">Emendas Internas ("I", "L") para perfilado 38x38mm  </t>
  </si>
  <si>
    <t>2.27</t>
  </si>
  <si>
    <t>Sapata interna 1 furo</t>
  </si>
  <si>
    <t>2.28</t>
  </si>
  <si>
    <t>Derivação lateral p/ eletroduto 3/4"</t>
  </si>
  <si>
    <t>2.29</t>
  </si>
  <si>
    <t>Derivação lateral p/ eletroduto 1"</t>
  </si>
  <si>
    <t>2.30</t>
  </si>
  <si>
    <t>Parafusos, porcas e arruelas para perfilados/eletrocalha</t>
  </si>
  <si>
    <t>cj</t>
  </si>
  <si>
    <t>2.31</t>
  </si>
  <si>
    <t>Vergalhão rosca total 1/4"</t>
  </si>
  <si>
    <t>2.32</t>
  </si>
  <si>
    <t>Chumbador rosca interna 1/4"</t>
  </si>
  <si>
    <t>2.33</t>
  </si>
  <si>
    <t>Centro de distribuição de uso aparente para 24 elementos com barramentos (CDAC).</t>
  </si>
  <si>
    <t>2.34</t>
  </si>
  <si>
    <t>Quadro de comando com dimensões minimas de 480x380x170mm, com canaleta de PVC e trilhos para fixação dos equipamentos - CD-Timer</t>
  </si>
  <si>
    <t>2.35</t>
  </si>
  <si>
    <t>Timer p/  iluminação interna/externa/ar condicionado</t>
  </si>
  <si>
    <t>2.36</t>
  </si>
  <si>
    <t>Contactora WEG CWM25 A</t>
  </si>
  <si>
    <t>2.37</t>
  </si>
  <si>
    <t xml:space="preserve">Dispositivo DR 2x25A sensibilidade 30mA </t>
  </si>
  <si>
    <t>2.38</t>
  </si>
  <si>
    <t xml:space="preserve">Dispositivo DR 4x50A sensibilidade 300mA </t>
  </si>
  <si>
    <t>2.39</t>
  </si>
  <si>
    <t>Cabo tipo PP 3x1,5mm² - Ligação das luminárias.</t>
  </si>
  <si>
    <t>2.40</t>
  </si>
  <si>
    <t>Plug Macho e fêmea novo padrão - ligação luminárias</t>
  </si>
  <si>
    <t>INSTALAÇÕES DE ILUMINAÇÃO DE EMERGÊNCIA</t>
  </si>
  <si>
    <t>Módulo Autonomo de emergência 2 faróis de 20 led´s c/ suporte metalico p/ fixação</t>
  </si>
  <si>
    <t xml:space="preserve">Módulo Autonomo de emergência 80 led´s iluminação de emergência. </t>
  </si>
  <si>
    <t xml:space="preserve">Módulo Autonomo de emergência 80 led´s com indicador de SAÍDA. </t>
  </si>
  <si>
    <t>3.4</t>
  </si>
  <si>
    <t xml:space="preserve">Módulo Autonomo de emergência 80 led´s com indicador de SAÍDA DE EMERGÊNCIA. </t>
  </si>
  <si>
    <t>SUBTOTAL ELÉTRICO:</t>
  </si>
  <si>
    <t>INSTALAÇÕES DE AUTOMAÇÃO (ELÉTRICA E SINAL).</t>
  </si>
  <si>
    <t>INSTALAÇÕES ELÉTRICAS</t>
  </si>
  <si>
    <t>1.1.1</t>
  </si>
  <si>
    <t xml:space="preserve">          - seção 2,5 mm2.</t>
  </si>
  <si>
    <t>1.1.2</t>
  </si>
  <si>
    <t xml:space="preserve">          - seção 4,0 mm2.</t>
  </si>
  <si>
    <t>1.1.3</t>
  </si>
  <si>
    <t xml:space="preserve">          - seção 10,0 mm2.</t>
  </si>
  <si>
    <t>Centro de distribuição de uso aparente para 36 elementos com   barramentos com espaço p/ geral ( TIPO STAB.)</t>
  </si>
  <si>
    <t>Centro de distribuição de uso aparente para 16 elementos com barramentos (QD-BK).</t>
  </si>
  <si>
    <t>Chave reversora 40A. com 04 câmaras</t>
  </si>
  <si>
    <t>Caixa p/ reversora - GSP.2</t>
  </si>
  <si>
    <t>Eletroduto ferro galv. diametro 25 mm.</t>
  </si>
  <si>
    <t>Caixa de aço zincado, 100x50mm</t>
  </si>
  <si>
    <t>Caixa de passagem c/ tampa cega tipo condulete diam 20mm</t>
  </si>
  <si>
    <t>1.11</t>
  </si>
  <si>
    <t>Caixa de passagem c/ tampa cega tipo condulete diam 25mm</t>
  </si>
  <si>
    <t>1.12</t>
  </si>
  <si>
    <t>Adaptador para canaleta Dutotec 73x25mm - 2x3/4"</t>
  </si>
  <si>
    <t>1.13</t>
  </si>
  <si>
    <t>Adaptador para canaleta Dutotec 73x25mm - 3x1"</t>
  </si>
  <si>
    <t>1.14</t>
  </si>
  <si>
    <t xml:space="preserve">Caixa de piso com tampa de alumínio Tipo SQR da Dutotec, com duas tomadas NBR.20A (preta), com uma tomada NBR.20A (azul) mais duas tomadas RJ45 </t>
  </si>
  <si>
    <t>1.15</t>
  </si>
  <si>
    <t>Canaleta aluminio 73x25 tripla c/ tampa de encaixe - Pintada</t>
  </si>
  <si>
    <t>1.16</t>
  </si>
  <si>
    <t>Caixa de aluminio 100x100x50mm específica de canaleta de aluminio</t>
  </si>
  <si>
    <t>1.16.1</t>
  </si>
  <si>
    <t xml:space="preserve">        -73x25mm</t>
  </si>
  <si>
    <t>1.16.2</t>
  </si>
  <si>
    <t xml:space="preserve">        -73x45mm</t>
  </si>
  <si>
    <t>1.17</t>
  </si>
  <si>
    <t>Acessório tipo flange p/ conexão CD/Eletrocalha x canaleta de aluminio 73x45mm</t>
  </si>
  <si>
    <t>1.18</t>
  </si>
  <si>
    <t xml:space="preserve"> Suporte para canaleta de aluminio p/tres blocos com duas tomadas tipo bloco NBR.20A (preta), mais um bloco cego.</t>
  </si>
  <si>
    <t>1.19</t>
  </si>
  <si>
    <t xml:space="preserve"> Suporte para canaleta de aluminio p/tres blocos com uma tomada tipo bloco NBR.20A (preta), mais dois blocos cegos.</t>
  </si>
  <si>
    <t>1.20</t>
  </si>
  <si>
    <t xml:space="preserve"> Suporte para canaleta de aluminio p/tres blocos com duas tomadas tipo bloco NBR.20A (vermelha), mais um bloco cego.</t>
  </si>
  <si>
    <t>1.21</t>
  </si>
  <si>
    <t xml:space="preserve"> Suporte para canaleta de aluminio p/tres blocos com uma tomada tipo bloco NBR.20A (azul) , mais dois blocos cegos.</t>
  </si>
  <si>
    <t>1.22</t>
  </si>
  <si>
    <t xml:space="preserve"> Plugue 2P+T -  NBR.10A.</t>
  </si>
  <si>
    <t>1.23</t>
  </si>
  <si>
    <t xml:space="preserve"> Cabo tipo PP 3x2,5mm2</t>
  </si>
  <si>
    <t>1.24</t>
  </si>
  <si>
    <t>Eletroduto de PVC ø 20mm.</t>
  </si>
  <si>
    <t>PONTOS PARA A TRANSMISSÃO DE DADOS:</t>
  </si>
  <si>
    <t xml:space="preserve"> Suporte para canaleta de aluminio p/tres blocos com um bloco c/RJ.45 , mais dois blocos cegos.</t>
  </si>
  <si>
    <t xml:space="preserve"> Suporte para canaleta de aluminio p/tres blocos com dois blocos c/RJ.45, mais um bloco cego.</t>
  </si>
  <si>
    <t xml:space="preserve"> Suporte para canaleta de aluminio p/tres blocos com tres blocos c/RJ.45.</t>
  </si>
  <si>
    <t>Cabo UTP cat. 5e (isolamento baixa emissão de gases)</t>
  </si>
  <si>
    <t>Rack de 19" para HUB tamanho 24U - Completo e com tres bandejas + 12 organizadores.</t>
  </si>
  <si>
    <t xml:space="preserve">Patch Panel 24 portas p/ Rack 19" </t>
  </si>
  <si>
    <t>Patch Cord 2,5m (Estações de Trabalho)</t>
  </si>
  <si>
    <t>Patch Cord 1,0m (Rack)</t>
  </si>
  <si>
    <t>Régua com 8 tomadas p/ Rack com ângulo de 45 graus</t>
  </si>
  <si>
    <t>SUBTOTAL  AUTOMAÇÃO</t>
  </si>
  <si>
    <t>INSTALAÇÕES TELEFÔNICAS:</t>
  </si>
  <si>
    <t>TUBULAÇÃO SECUNDARIA COM ESPERAS TELEFÔNICAS:</t>
  </si>
  <si>
    <t>Patch Panel 24 portas p/ Rack 19"  (Estações de Trabalho)</t>
  </si>
  <si>
    <t>Voice Pannel</t>
  </si>
  <si>
    <t xml:space="preserve">Cabo CIT-5 pares </t>
  </si>
  <si>
    <t>Cabo CIT-20 pares (Entrada Linhas)</t>
  </si>
  <si>
    <t>Rack de 19" para operadoras tamanho 16U - Completo e com tres bandejas + 6 organizadores.</t>
  </si>
  <si>
    <t>Cabo CIT-10 pares (Moden)</t>
  </si>
  <si>
    <t>Acessórios internos p/ montagem DG´s</t>
  </si>
  <si>
    <t xml:space="preserve"> Bloco de inserção engate rápido M10 com bastidor completo</t>
  </si>
  <si>
    <t>Patch Cord 1,0m (Rack) - Cor Verde</t>
  </si>
  <si>
    <t>Protetor de Surto p/ entrada das linhas</t>
  </si>
  <si>
    <t>SUBTOTAL TELEFÔNICO:</t>
  </si>
  <si>
    <t>INSTALAÇÕES ALARME E CFTV</t>
  </si>
  <si>
    <t>INFRA-ESTRUTURA NECESSÁRIA COM RESPECTIVAS ESPERAS ALARME E CFTV:</t>
  </si>
  <si>
    <t>Eletroduto aço galvanizado ø25mm.</t>
  </si>
  <si>
    <t>Canaleta aluminio 73x25mm tripla c/ tampa de encaixe - Pintada</t>
  </si>
  <si>
    <t>Caixa de sobrepor tipo CPS-15 c/ tampa</t>
  </si>
  <si>
    <t>Caixa de sobrepor tipo CPS-20 c/ tampa</t>
  </si>
  <si>
    <t>Cabo UTP cat. 6 (isolamento LSZH) cor cinza</t>
  </si>
  <si>
    <t>Conector RJ45 categoria 6</t>
  </si>
  <si>
    <t>Patch Pannel categoria 6 - 24 portas</t>
  </si>
  <si>
    <t>Régua com 8 tomadas p/ Rack com ângulo de 45 graus.</t>
  </si>
  <si>
    <t xml:space="preserve">Guia/Organizador de cabos para RACK 19" </t>
  </si>
  <si>
    <t>Patch Cord cat. 6 comprimento 1,0 m - Vermelho</t>
  </si>
  <si>
    <t>Arame Galvanizado n.º16</t>
  </si>
  <si>
    <t xml:space="preserve">Spiral tube </t>
  </si>
  <si>
    <t>SUBTOTAL ALARME/CFTV</t>
  </si>
  <si>
    <t>SERVIÇOS COMPLEMENTARES ELÉTRICA/AUTOMAÇÃO/TELEFÔNICO</t>
  </si>
  <si>
    <t>Asbuilts das Instalações Elet./Log./Telef./alarme</t>
  </si>
  <si>
    <t>Desmontagem da iluminação com reaproveitamento dos perfilados (descarte das luminárias)</t>
  </si>
  <si>
    <t>Instalações provisórias (elétrica, lógica e fonia) montagem e desmontagem</t>
  </si>
  <si>
    <t>Certficação dos Cabos de Rede UTP Cat. 5E e 6E</t>
  </si>
  <si>
    <t>Desmontagem de pontos de automação e tubulações</t>
  </si>
  <si>
    <t>SUBTOTAL SERVIÇOS COMPLEMENTARES</t>
  </si>
  <si>
    <t>1.25</t>
  </si>
  <si>
    <t>1.26</t>
  </si>
  <si>
    <t>1.27</t>
  </si>
  <si>
    <t>1.28</t>
  </si>
  <si>
    <t>1.29</t>
  </si>
  <si>
    <t>1.30</t>
  </si>
  <si>
    <t>Rack tamanho 12U x 19" x 600mm - Completo - Grau de proteção IP 20, com uma bandeja, fechaduras em todas as aberturas, porta frontal e teto em aço cego e portas laterais com aletas para ventilação, conforme memorial descritivo ITEM 4.1</t>
  </si>
  <si>
    <t>m³</t>
  </si>
  <si>
    <t>7.4.1</t>
  </si>
  <si>
    <t>7.4.2</t>
  </si>
  <si>
    <t>7.4.3</t>
  </si>
  <si>
    <t>7.4.4</t>
  </si>
  <si>
    <t>7.4.5</t>
  </si>
  <si>
    <t>7.4.6</t>
  </si>
  <si>
    <t>7.4.7</t>
  </si>
  <si>
    <t>7.4.8</t>
  </si>
  <si>
    <t>7.4.9</t>
  </si>
  <si>
    <t>7.5.1</t>
  </si>
  <si>
    <t>7.5.2</t>
  </si>
  <si>
    <t>7.5.3</t>
  </si>
  <si>
    <t>7.5.4</t>
  </si>
  <si>
    <t>7.5.5</t>
  </si>
  <si>
    <t>7.5.6</t>
  </si>
  <si>
    <t>7.5.7</t>
  </si>
  <si>
    <t>7.5.8</t>
  </si>
  <si>
    <t>7.6.1</t>
  </si>
  <si>
    <t>7.6.2</t>
  </si>
  <si>
    <t>7.6.3</t>
  </si>
  <si>
    <t>7.6.4</t>
  </si>
  <si>
    <t>7.6.5</t>
  </si>
  <si>
    <t>8.4</t>
  </si>
  <si>
    <t>8.1</t>
  </si>
  <si>
    <t>8.2</t>
  </si>
  <si>
    <t>8.3</t>
  </si>
  <si>
    <t>8.5</t>
  </si>
  <si>
    <t>8.6</t>
  </si>
  <si>
    <t>8.7</t>
  </si>
  <si>
    <t>I</t>
  </si>
  <si>
    <t>II</t>
  </si>
  <si>
    <t>III</t>
  </si>
  <si>
    <t>IV</t>
  </si>
  <si>
    <t>V</t>
  </si>
  <si>
    <t>VI</t>
  </si>
  <si>
    <t>VII</t>
  </si>
  <si>
    <t>TOTAL GERAL (CIVIL + ELÉTRICO + MECÂNICO)</t>
  </si>
  <si>
    <r>
      <t xml:space="preserve">3. PRAZO DE EXECUÇÃO/ENTREGA: </t>
    </r>
    <r>
      <rPr>
        <sz val="8"/>
        <rFont val="MS Sans Serif"/>
        <family val="0"/>
      </rPr>
      <t xml:space="preserve">60 </t>
    </r>
    <r>
      <rPr>
        <sz val="8"/>
        <rFont val="MS Sans Serif"/>
        <family val="2"/>
      </rPr>
      <t>dias</t>
    </r>
  </si>
  <si>
    <r>
      <t xml:space="preserve">5. CONDIÇÕES DE PAGAMENTO: Conforme serviço medido. </t>
    </r>
    <r>
      <rPr>
        <sz val="8"/>
        <rFont val="MS Sans Serif"/>
        <family val="2"/>
      </rPr>
      <t>O valor acordado será pago até o 4º (quarto) dia útil do mês subsequente ao da prestação dos serviços, mensalmente, com o correspondente aceite do Gestor dos Serviços, por crédito em conta corrente mantida em qualquer das Agências do CONTRATANTE, em nome da CONTRATADA.</t>
    </r>
  </si>
  <si>
    <t>Remoção de painéis  de vidro - h=2,10m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</si>
</sst>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0"/>
    <numFmt numFmtId="185" formatCode="#,##0.00;[Red]#,##0.00"/>
    <numFmt numFmtId="186" formatCode="0_);[Red]\(0\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0.0%"/>
    <numFmt numFmtId="192" formatCode="0.0000"/>
    <numFmt numFmtId="193" formatCode="0.00;[Red]0.00"/>
    <numFmt numFmtId="194" formatCode="0.00_);[Red]\(0.00\)"/>
    <numFmt numFmtId="195" formatCode="0.0"/>
    <numFmt numFmtId="196" formatCode="#,##0.00_ ;[Red]\-#,##0.00\ "/>
    <numFmt numFmtId="197" formatCode="#,##0_ ;[Red]\-#,##0\ 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u val="single"/>
      <sz val="11.5"/>
      <color indexed="12"/>
      <name val="MS Sans Serif"/>
      <family val="2"/>
    </font>
    <font>
      <u val="single"/>
      <sz val="11.5"/>
      <color indexed="36"/>
      <name val="MS Sans Serif"/>
      <family val="2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MS Sans Serif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10"/>
      <name val="Calibri"/>
      <family val="2"/>
    </font>
    <font>
      <sz val="10"/>
      <color indexed="8"/>
      <name val="MS Sans Serif"/>
      <family val="2"/>
    </font>
    <font>
      <sz val="10"/>
      <color indexed="53"/>
      <name val="MS Sans Serif"/>
      <family val="2"/>
    </font>
    <font>
      <b/>
      <sz val="10"/>
      <color indexed="53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 style="hair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thin"/>
      <right style="thin"/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8" fillId="0" borderId="5" applyNumberFormat="0" applyFont="0" applyBorder="0" applyAlignment="0">
      <protection/>
    </xf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3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40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11" xfId="0" applyNumberFormat="1" applyFont="1" applyBorder="1" applyAlignment="1" applyProtection="1">
      <alignment horizontal="left" vertical="center"/>
      <protection hidden="1"/>
    </xf>
    <xf numFmtId="2" fontId="0" fillId="0" borderId="12" xfId="0" applyNumberFormat="1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2" fontId="0" fillId="0" borderId="13" xfId="0" applyNumberFormat="1" applyFont="1" applyFill="1" applyBorder="1" applyAlignment="1" applyProtection="1">
      <alignment horizontal="right" vertical="center"/>
      <protection hidden="1"/>
    </xf>
    <xf numFmtId="2" fontId="0" fillId="0" borderId="12" xfId="0" applyNumberFormat="1" applyFont="1" applyBorder="1" applyAlignment="1" applyProtection="1">
      <alignment horizontal="right" vertical="center"/>
      <protection hidden="1"/>
    </xf>
    <xf numFmtId="1" fontId="0" fillId="0" borderId="12" xfId="0" applyNumberFormat="1" applyFont="1" applyBorder="1" applyAlignment="1" applyProtection="1">
      <alignment horizontal="center" vertical="center"/>
      <protection hidden="1"/>
    </xf>
    <xf numFmtId="4" fontId="0" fillId="0" borderId="12" xfId="0" applyNumberFormat="1" applyFont="1" applyBorder="1" applyAlignment="1" applyProtection="1">
      <alignment horizontal="right" vertical="center"/>
      <protection hidden="1"/>
    </xf>
    <xf numFmtId="2" fontId="0" fillId="0" borderId="12" xfId="0" applyNumberFormat="1" applyFont="1" applyFill="1" applyBorder="1" applyAlignment="1" applyProtection="1">
      <alignment horizontal="center" vertical="center"/>
      <protection hidden="1"/>
    </xf>
    <xf numFmtId="4" fontId="0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left" vertical="center" wrapText="1"/>
      <protection hidden="1"/>
    </xf>
    <xf numFmtId="0" fontId="0" fillId="0" borderId="14" xfId="0" applyFont="1" applyFill="1" applyBorder="1" applyAlignment="1" applyProtection="1">
      <alignment horizontal="center" vertical="center" wrapText="1"/>
      <protection hidden="1"/>
    </xf>
    <xf numFmtId="185" fontId="0" fillId="0" borderId="14" xfId="47" applyNumberFormat="1" applyFont="1" applyFill="1" applyBorder="1" applyAlignment="1" applyProtection="1">
      <alignment horizontal="right" vertical="center"/>
      <protection locked="0"/>
    </xf>
    <xf numFmtId="185" fontId="0" fillId="0" borderId="15" xfId="47" applyNumberFormat="1" applyFont="1" applyFill="1" applyBorder="1" applyAlignment="1" applyProtection="1">
      <alignment horizontal="right" vertical="center"/>
      <protection locked="0"/>
    </xf>
    <xf numFmtId="40" fontId="0" fillId="0" borderId="16" xfId="0" applyNumberFormat="1" applyFont="1" applyBorder="1" applyAlignment="1" applyProtection="1">
      <alignment horizontal="right" vertical="center"/>
      <protection hidden="1"/>
    </xf>
    <xf numFmtId="40" fontId="0" fillId="0" borderId="16" xfId="0" applyNumberFormat="1" applyFont="1" applyFill="1" applyBorder="1" applyAlignment="1" applyProtection="1">
      <alignment horizontal="right" vertical="center"/>
      <protection hidden="1"/>
    </xf>
    <xf numFmtId="2" fontId="0" fillId="0" borderId="14" xfId="0" applyNumberFormat="1" applyFont="1" applyBorder="1" applyAlignment="1" applyProtection="1">
      <alignment horizontal="right" vertical="center"/>
      <protection hidden="1"/>
    </xf>
    <xf numFmtId="2" fontId="0" fillId="0" borderId="15" xfId="0" applyNumberFormat="1" applyFont="1" applyFill="1" applyBorder="1" applyAlignment="1" applyProtection="1">
      <alignment horizontal="right" vertical="center"/>
      <protection hidden="1"/>
    </xf>
    <xf numFmtId="0" fontId="0" fillId="33" borderId="12" xfId="0" applyFont="1" applyFill="1" applyBorder="1" applyAlignment="1" applyProtection="1">
      <alignment horizontal="center" vertical="center"/>
      <protection hidden="1"/>
    </xf>
    <xf numFmtId="4" fontId="1" fillId="33" borderId="13" xfId="0" applyNumberFormat="1" applyFont="1" applyFill="1" applyBorder="1" applyAlignment="1" applyProtection="1">
      <alignment horizontal="right" vertical="center"/>
      <protection hidden="1"/>
    </xf>
    <xf numFmtId="0" fontId="0" fillId="0" borderId="12" xfId="0" applyFont="1" applyBorder="1" applyAlignment="1" applyProtection="1">
      <alignment horizontal="left" vertical="center"/>
      <protection hidden="1"/>
    </xf>
    <xf numFmtId="4" fontId="1" fillId="33" borderId="12" xfId="0" applyNumberFormat="1" applyFont="1" applyFill="1" applyBorder="1" applyAlignment="1" applyProtection="1">
      <alignment horizontal="right" vertical="center"/>
      <protection hidden="1"/>
    </xf>
    <xf numFmtId="4" fontId="1" fillId="33" borderId="16" xfId="0" applyNumberFormat="1" applyFont="1" applyFill="1" applyBorder="1" applyAlignment="1" applyProtection="1">
      <alignment horizontal="right" vertical="center"/>
      <protection hidden="1"/>
    </xf>
    <xf numFmtId="4" fontId="0" fillId="0" borderId="12" xfId="0" applyNumberFormat="1" applyFont="1" applyFill="1" applyBorder="1" applyAlignment="1" applyProtection="1">
      <alignment horizontal="right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1" fillId="33" borderId="17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/>
      <protection hidden="1"/>
    </xf>
    <xf numFmtId="4" fontId="10" fillId="33" borderId="18" xfId="0" applyNumberFormat="1" applyFont="1" applyFill="1" applyBorder="1" applyAlignment="1" applyProtection="1">
      <alignment horizontal="center" vertical="center"/>
      <protection hidden="1"/>
    </xf>
    <xf numFmtId="0" fontId="0" fillId="33" borderId="19" xfId="0" applyFont="1" applyFill="1" applyBorder="1" applyAlignment="1" applyProtection="1">
      <alignment vertical="center"/>
      <protection hidden="1"/>
    </xf>
    <xf numFmtId="184" fontId="1" fillId="34" borderId="20" xfId="0" applyNumberFormat="1" applyFont="1" applyFill="1" applyBorder="1" applyAlignment="1" applyProtection="1">
      <alignment horizontal="center" vertical="center"/>
      <protection hidden="1"/>
    </xf>
    <xf numFmtId="1" fontId="0" fillId="34" borderId="21" xfId="0" applyNumberFormat="1" applyFont="1" applyFill="1" applyBorder="1" applyAlignment="1" applyProtection="1">
      <alignment horizontal="left" vertical="center"/>
      <protection hidden="1"/>
    </xf>
    <xf numFmtId="0" fontId="1" fillId="34" borderId="22" xfId="0" applyFont="1" applyFill="1" applyBorder="1" applyAlignment="1" applyProtection="1">
      <alignment vertical="top" wrapText="1"/>
      <protection hidden="1"/>
    </xf>
    <xf numFmtId="3" fontId="0" fillId="34" borderId="22" xfId="0" applyNumberFormat="1" applyFont="1" applyFill="1" applyBorder="1" applyAlignment="1" applyProtection="1">
      <alignment horizontal="center" vertical="center"/>
      <protection hidden="1"/>
    </xf>
    <xf numFmtId="0" fontId="0" fillId="34" borderId="22" xfId="0" applyFont="1" applyFill="1" applyBorder="1" applyAlignment="1" applyProtection="1">
      <alignment horizontal="center" vertical="center"/>
      <protection hidden="1"/>
    </xf>
    <xf numFmtId="4" fontId="0" fillId="34" borderId="22" xfId="0" applyNumberFormat="1" applyFont="1" applyFill="1" applyBorder="1" applyAlignment="1" applyProtection="1">
      <alignment horizontal="right" vertical="center"/>
      <protection hidden="1"/>
    </xf>
    <xf numFmtId="4" fontId="0" fillId="34" borderId="23" xfId="0" applyNumberFormat="1" applyFont="1" applyFill="1" applyBorder="1" applyAlignment="1" applyProtection="1">
      <alignment horizontal="right" vertical="center"/>
      <protection hidden="1"/>
    </xf>
    <xf numFmtId="40" fontId="0" fillId="34" borderId="24" xfId="65" applyFont="1" applyFill="1" applyBorder="1" applyAlignment="1" applyProtection="1">
      <alignment horizontal="right" vertical="center"/>
      <protection hidden="1"/>
    </xf>
    <xf numFmtId="184" fontId="1" fillId="35" borderId="25" xfId="0" applyNumberFormat="1" applyFont="1" applyFill="1" applyBorder="1" applyAlignment="1" applyProtection="1">
      <alignment horizontal="center" vertical="center"/>
      <protection hidden="1"/>
    </xf>
    <xf numFmtId="1" fontId="1" fillId="35" borderId="11" xfId="0" applyNumberFormat="1" applyFont="1" applyFill="1" applyBorder="1" applyAlignment="1" applyProtection="1">
      <alignment horizontal="left" vertical="center"/>
      <protection hidden="1"/>
    </xf>
    <xf numFmtId="0" fontId="1" fillId="35" borderId="12" xfId="0" applyFont="1" applyFill="1" applyBorder="1" applyAlignment="1" applyProtection="1">
      <alignment horizontal="left" vertical="center" wrapText="1"/>
      <protection hidden="1"/>
    </xf>
    <xf numFmtId="2" fontId="1" fillId="35" borderId="12" xfId="0" applyNumberFormat="1" applyFont="1" applyFill="1" applyBorder="1" applyAlignment="1" applyProtection="1">
      <alignment horizontal="center" vertical="center"/>
      <protection hidden="1"/>
    </xf>
    <xf numFmtId="0" fontId="1" fillId="35" borderId="12" xfId="0" applyFont="1" applyFill="1" applyBorder="1" applyAlignment="1" applyProtection="1">
      <alignment horizontal="center" vertical="center"/>
      <protection hidden="1"/>
    </xf>
    <xf numFmtId="4" fontId="1" fillId="35" borderId="12" xfId="0" applyNumberFormat="1" applyFont="1" applyFill="1" applyBorder="1" applyAlignment="1" applyProtection="1">
      <alignment horizontal="right" vertical="center"/>
      <protection hidden="1"/>
    </xf>
    <xf numFmtId="4" fontId="1" fillId="35" borderId="13" xfId="0" applyNumberFormat="1" applyFont="1" applyFill="1" applyBorder="1" applyAlignment="1" applyProtection="1">
      <alignment horizontal="right" vertical="center"/>
      <protection hidden="1"/>
    </xf>
    <xf numFmtId="40" fontId="1" fillId="35" borderId="16" xfId="65" applyFont="1" applyFill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/>
      <protection hidden="1"/>
    </xf>
    <xf numFmtId="184" fontId="0" fillId="0" borderId="25" xfId="0" applyNumberFormat="1" applyFont="1" applyBorder="1" applyAlignment="1" applyProtection="1">
      <alignment horizontal="center" vertical="center"/>
      <protection hidden="1"/>
    </xf>
    <xf numFmtId="1" fontId="0" fillId="0" borderId="11" xfId="0" applyNumberFormat="1" applyFont="1" applyBorder="1" applyAlignment="1" applyProtection="1">
      <alignment horizontal="left" vertical="center"/>
      <protection hidden="1"/>
    </xf>
    <xf numFmtId="0" fontId="0" fillId="0" borderId="12" xfId="0" applyFont="1" applyBorder="1" applyAlignment="1" applyProtection="1">
      <alignment horizontal="left" vertical="center" wrapText="1"/>
      <protection hidden="1"/>
    </xf>
    <xf numFmtId="4" fontId="0" fillId="0" borderId="13" xfId="0" applyNumberFormat="1" applyFont="1" applyBorder="1" applyAlignment="1" applyProtection="1">
      <alignment horizontal="right" vertical="center"/>
      <protection hidden="1"/>
    </xf>
    <xf numFmtId="40" fontId="0" fillId="0" borderId="16" xfId="65" applyFont="1" applyBorder="1" applyAlignment="1" applyProtection="1">
      <alignment horizontal="right" vertical="center"/>
      <protection hidden="1"/>
    </xf>
    <xf numFmtId="0" fontId="0" fillId="0" borderId="12" xfId="0" applyFont="1" applyFill="1" applyBorder="1" applyAlignment="1" applyProtection="1">
      <alignment horizontal="left" vertical="center" wrapText="1"/>
      <protection hidden="1"/>
    </xf>
    <xf numFmtId="1" fontId="0" fillId="0" borderId="12" xfId="0" applyNumberFormat="1" applyFont="1" applyFill="1" applyBorder="1" applyAlignment="1" applyProtection="1">
      <alignment horizontal="center" vertical="center"/>
      <protection hidden="1"/>
    </xf>
    <xf numFmtId="4" fontId="0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/>
      <protection hidden="1"/>
    </xf>
    <xf numFmtId="0" fontId="0" fillId="0" borderId="14" xfId="0" applyFont="1" applyBorder="1" applyAlignment="1" applyProtection="1">
      <alignment horizontal="left" vertical="center" wrapText="1"/>
      <protection hidden="1"/>
    </xf>
    <xf numFmtId="185" fontId="0" fillId="0" borderId="14" xfId="47" applyNumberFormat="1" applyFont="1" applyFill="1" applyBorder="1" applyAlignment="1" applyProtection="1">
      <alignment horizontal="right" vertical="center"/>
      <protection hidden="1"/>
    </xf>
    <xf numFmtId="185" fontId="0" fillId="0" borderId="15" xfId="47" applyNumberFormat="1" applyFont="1" applyFill="1" applyBorder="1" applyAlignment="1" applyProtection="1">
      <alignment horizontal="right" vertical="center"/>
      <protection hidden="1"/>
    </xf>
    <xf numFmtId="184" fontId="0" fillId="0" borderId="25" xfId="0" applyNumberFormat="1" applyFont="1" applyFill="1" applyBorder="1" applyAlignment="1" applyProtection="1">
      <alignment horizontal="center" vertical="center"/>
      <protection hidden="1"/>
    </xf>
    <xf numFmtId="184" fontId="0" fillId="33" borderId="25" xfId="0" applyNumberFormat="1" applyFont="1" applyFill="1" applyBorder="1" applyAlignment="1" applyProtection="1">
      <alignment horizontal="center" vertical="center"/>
      <protection hidden="1"/>
    </xf>
    <xf numFmtId="1" fontId="1" fillId="33" borderId="11" xfId="0" applyNumberFormat="1" applyFont="1" applyFill="1" applyBorder="1" applyAlignment="1" applyProtection="1">
      <alignment horizontal="left" vertical="center"/>
      <protection hidden="1"/>
    </xf>
    <xf numFmtId="0" fontId="1" fillId="33" borderId="12" xfId="0" applyFont="1" applyFill="1" applyBorder="1" applyAlignment="1" applyProtection="1">
      <alignment horizontal="left" vertical="center" wrapText="1"/>
      <protection hidden="1"/>
    </xf>
    <xf numFmtId="186" fontId="0" fillId="33" borderId="12" xfId="65" applyNumberFormat="1" applyFont="1" applyFill="1" applyBorder="1" applyAlignment="1" applyProtection="1">
      <alignment horizontal="center" vertical="center"/>
      <protection hidden="1"/>
    </xf>
    <xf numFmtId="40" fontId="1" fillId="33" borderId="16" xfId="65" applyNumberFormat="1" applyFont="1" applyFill="1" applyBorder="1" applyAlignment="1" applyProtection="1">
      <alignment horizontal="right"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3" fontId="0" fillId="0" borderId="0" xfId="0" applyNumberForma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right" vertical="center"/>
      <protection hidden="1"/>
    </xf>
    <xf numFmtId="0" fontId="0" fillId="0" borderId="16" xfId="0" applyFont="1" applyBorder="1" applyAlignment="1" applyProtection="1">
      <alignment horizontal="right" vertical="center"/>
      <protection hidden="1"/>
    </xf>
    <xf numFmtId="0" fontId="0" fillId="36" borderId="25" xfId="0" applyFill="1" applyBorder="1" applyAlignment="1" applyProtection="1">
      <alignment vertical="top"/>
      <protection hidden="1"/>
    </xf>
    <xf numFmtId="185" fontId="0" fillId="0" borderId="27" xfId="47" applyNumberFormat="1" applyFont="1" applyFill="1" applyBorder="1" applyAlignment="1" applyProtection="1">
      <alignment horizontal="right" vertical="center"/>
      <protection hidden="1"/>
    </xf>
    <xf numFmtId="184" fontId="1" fillId="33" borderId="25" xfId="0" applyNumberFormat="1" applyFont="1" applyFill="1" applyBorder="1" applyAlignment="1" applyProtection="1">
      <alignment horizontal="center" vertical="center"/>
      <protection hidden="1"/>
    </xf>
    <xf numFmtId="1" fontId="1" fillId="33" borderId="12" xfId="0" applyNumberFormat="1" applyFont="1" applyFill="1" applyBorder="1" applyAlignment="1" applyProtection="1">
      <alignment horizontal="left" vertical="center"/>
      <protection hidden="1"/>
    </xf>
    <xf numFmtId="4" fontId="1" fillId="33" borderId="12" xfId="65" applyNumberFormat="1" applyFont="1" applyFill="1" applyBorder="1" applyAlignment="1" applyProtection="1">
      <alignment horizontal="center" vertical="center"/>
      <protection hidden="1"/>
    </xf>
    <xf numFmtId="40" fontId="1" fillId="33" borderId="12" xfId="65" applyNumberFormat="1" applyFont="1" applyFill="1" applyBorder="1" applyAlignment="1" applyProtection="1">
      <alignment horizontal="center" vertical="center"/>
      <protection hidden="1"/>
    </xf>
    <xf numFmtId="184" fontId="14" fillId="35" borderId="25" xfId="0" applyNumberFormat="1" applyFont="1" applyFill="1" applyBorder="1" applyAlignment="1" applyProtection="1">
      <alignment horizontal="center" vertical="top"/>
      <protection hidden="1"/>
    </xf>
    <xf numFmtId="0" fontId="3" fillId="35" borderId="12" xfId="0" applyFont="1" applyFill="1" applyBorder="1" applyAlignment="1" applyProtection="1">
      <alignment horizontal="left" vertical="center" wrapText="1"/>
      <protection hidden="1"/>
    </xf>
    <xf numFmtId="4" fontId="1" fillId="35" borderId="12" xfId="0" applyNumberFormat="1" applyFont="1" applyFill="1" applyBorder="1" applyAlignment="1" applyProtection="1">
      <alignment horizontal="center" vertical="center"/>
      <protection hidden="1"/>
    </xf>
    <xf numFmtId="4" fontId="1" fillId="35" borderId="16" xfId="65" applyNumberFormat="1" applyFont="1" applyFill="1" applyBorder="1" applyAlignment="1" applyProtection="1">
      <alignment horizontal="right" vertical="center"/>
      <protection hidden="1"/>
    </xf>
    <xf numFmtId="184" fontId="14" fillId="0" borderId="25" xfId="0" applyNumberFormat="1" applyFont="1" applyFill="1" applyBorder="1" applyAlignment="1" applyProtection="1">
      <alignment horizontal="center" vertical="top"/>
      <protection hidden="1"/>
    </xf>
    <xf numFmtId="1" fontId="0" fillId="0" borderId="11" xfId="0" applyNumberFormat="1" applyFont="1" applyFill="1" applyBorder="1" applyAlignment="1" applyProtection="1">
      <alignment horizontal="left" vertical="center"/>
      <protection hidden="1"/>
    </xf>
    <xf numFmtId="0" fontId="0" fillId="0" borderId="12" xfId="0" applyFont="1" applyFill="1" applyBorder="1" applyAlignment="1" applyProtection="1">
      <alignment horizontal="left" vertical="center" wrapText="1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/>
    </xf>
    <xf numFmtId="4" fontId="0" fillId="0" borderId="12" xfId="0" applyNumberFormat="1" applyFont="1" applyFill="1" applyBorder="1" applyAlignment="1" applyProtection="1">
      <alignment horizontal="right" vertical="center"/>
      <protection hidden="1"/>
    </xf>
    <xf numFmtId="4" fontId="0" fillId="0" borderId="16" xfId="65" applyNumberFormat="1" applyFont="1" applyFill="1" applyBorder="1" applyAlignment="1" applyProtection="1">
      <alignment horizontal="right" vertical="center"/>
      <protection hidden="1"/>
    </xf>
    <xf numFmtId="0" fontId="0" fillId="0" borderId="11" xfId="0" applyNumberFormat="1" applyFont="1" applyFill="1" applyBorder="1" applyAlignment="1" applyProtection="1">
      <alignment horizontal="left" vertical="center"/>
      <protection hidden="1"/>
    </xf>
    <xf numFmtId="1" fontId="0" fillId="36" borderId="12" xfId="0" applyNumberFormat="1" applyFont="1" applyFill="1" applyBorder="1" applyAlignment="1" applyProtection="1">
      <alignment horizontal="center" vertical="center"/>
      <protection hidden="1"/>
    </xf>
    <xf numFmtId="4" fontId="0" fillId="0" borderId="28" xfId="0" applyNumberFormat="1" applyFont="1" applyFill="1" applyBorder="1" applyAlignment="1" applyProtection="1">
      <alignment horizontal="right" vertical="center"/>
      <protection hidden="1"/>
    </xf>
    <xf numFmtId="4" fontId="0" fillId="36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left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11" xfId="0" applyNumberFormat="1" applyFont="1" applyBorder="1" applyAlignment="1" applyProtection="1">
      <alignment horizontal="left" vertical="center"/>
      <protection hidden="1"/>
    </xf>
    <xf numFmtId="0" fontId="0" fillId="0" borderId="29" xfId="0" applyFont="1" applyFill="1" applyBorder="1" applyAlignment="1" applyProtection="1">
      <alignment horizontal="left" vertical="center" wrapText="1"/>
      <protection hidden="1"/>
    </xf>
    <xf numFmtId="3" fontId="0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left" vertical="center" wrapText="1"/>
      <protection hidden="1"/>
    </xf>
    <xf numFmtId="3" fontId="0" fillId="0" borderId="12" xfId="0" applyNumberFormat="1" applyFont="1" applyBorder="1" applyAlignment="1" applyProtection="1">
      <alignment horizontal="center" vertical="center"/>
      <protection hidden="1"/>
    </xf>
    <xf numFmtId="184" fontId="14" fillId="36" borderId="25" xfId="0" applyNumberFormat="1" applyFont="1" applyFill="1" applyBorder="1" applyAlignment="1" applyProtection="1">
      <alignment horizontal="center" vertical="top"/>
      <protection hidden="1"/>
    </xf>
    <xf numFmtId="0" fontId="0" fillId="36" borderId="11" xfId="0" applyNumberFormat="1" applyFont="1" applyFill="1" applyBorder="1" applyAlignment="1" applyProtection="1">
      <alignment horizontal="left" vertical="center"/>
      <protection hidden="1"/>
    </xf>
    <xf numFmtId="0" fontId="0" fillId="36" borderId="12" xfId="0" applyFont="1" applyFill="1" applyBorder="1" applyAlignment="1" applyProtection="1">
      <alignment horizontal="left" vertical="center" wrapText="1"/>
      <protection hidden="1"/>
    </xf>
    <xf numFmtId="0" fontId="0" fillId="36" borderId="12" xfId="0" applyFont="1" applyFill="1" applyBorder="1" applyAlignment="1" applyProtection="1">
      <alignment horizontal="center" vertical="center"/>
      <protection hidden="1"/>
    </xf>
    <xf numFmtId="4" fontId="0" fillId="36" borderId="12" xfId="0" applyNumberFormat="1" applyFont="1" applyFill="1" applyBorder="1" applyAlignment="1" applyProtection="1">
      <alignment horizontal="right" vertical="center"/>
      <protection hidden="1"/>
    </xf>
    <xf numFmtId="0" fontId="13" fillId="0" borderId="29" xfId="0" applyFont="1" applyFill="1" applyBorder="1" applyAlignment="1" applyProtection="1">
      <alignment horizontal="left" vertical="center" wrapText="1"/>
      <protection hidden="1"/>
    </xf>
    <xf numFmtId="0" fontId="0" fillId="0" borderId="29" xfId="0" applyFont="1" applyFill="1" applyBorder="1" applyAlignment="1" applyProtection="1">
      <alignment horizontal="left" vertical="center"/>
      <protection hidden="1"/>
    </xf>
    <xf numFmtId="1" fontId="0" fillId="36" borderId="29" xfId="0" applyNumberFormat="1" applyFont="1" applyFill="1" applyBorder="1" applyAlignment="1" applyProtection="1">
      <alignment horizontal="center" vertical="center"/>
      <protection hidden="1"/>
    </xf>
    <xf numFmtId="0" fontId="0" fillId="0" borderId="29" xfId="0" applyFont="1" applyFill="1" applyBorder="1" applyAlignment="1" applyProtection="1">
      <alignment horizontal="center" vertical="center"/>
      <protection hidden="1"/>
    </xf>
    <xf numFmtId="4" fontId="0" fillId="36" borderId="29" xfId="0" applyNumberFormat="1" applyFont="1" applyFill="1" applyBorder="1" applyAlignment="1" applyProtection="1">
      <alignment horizontal="center" vertical="center"/>
      <protection hidden="1"/>
    </xf>
    <xf numFmtId="184" fontId="14" fillId="33" borderId="25" xfId="0" applyNumberFormat="1" applyFont="1" applyFill="1" applyBorder="1" applyAlignment="1" applyProtection="1">
      <alignment horizontal="center" vertical="top"/>
      <protection hidden="1"/>
    </xf>
    <xf numFmtId="1" fontId="0" fillId="33" borderId="21" xfId="0" applyNumberFormat="1" applyFont="1" applyFill="1" applyBorder="1" applyAlignment="1" applyProtection="1">
      <alignment horizontal="left" vertical="center"/>
      <protection hidden="1"/>
    </xf>
    <xf numFmtId="0" fontId="1" fillId="33" borderId="22" xfId="0" applyFont="1" applyFill="1" applyBorder="1" applyAlignment="1" applyProtection="1">
      <alignment horizontal="left" vertical="center" wrapText="1"/>
      <protection hidden="1"/>
    </xf>
    <xf numFmtId="4" fontId="0" fillId="33" borderId="12" xfId="0" applyNumberFormat="1" applyFont="1" applyFill="1" applyBorder="1" applyAlignment="1" applyProtection="1">
      <alignment horizontal="center" vertical="center"/>
      <protection hidden="1"/>
    </xf>
    <xf numFmtId="4" fontId="1" fillId="33" borderId="16" xfId="65" applyNumberFormat="1" applyFont="1" applyFill="1" applyBorder="1" applyAlignment="1" applyProtection="1">
      <alignment horizontal="right" vertical="center"/>
      <protection hidden="1"/>
    </xf>
    <xf numFmtId="1" fontId="1" fillId="35" borderId="11" xfId="0" applyNumberFormat="1" applyFont="1" applyFill="1" applyBorder="1" applyAlignment="1" applyProtection="1">
      <alignment horizontal="left" vertical="center"/>
      <protection hidden="1"/>
    </xf>
    <xf numFmtId="1" fontId="0" fillId="0" borderId="11" xfId="0" applyNumberFormat="1" applyFont="1" applyFill="1" applyBorder="1" applyAlignment="1" applyProtection="1">
      <alignment horizontal="left" vertical="center"/>
      <protection hidden="1"/>
    </xf>
    <xf numFmtId="1" fontId="0" fillId="36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29" xfId="0" applyFont="1" applyFill="1" applyBorder="1" applyAlignment="1" applyProtection="1">
      <alignment horizontal="left" vertical="center"/>
      <protection hidden="1"/>
    </xf>
    <xf numFmtId="0" fontId="13" fillId="0" borderId="29" xfId="0" applyFont="1" applyFill="1" applyBorder="1" applyAlignment="1" applyProtection="1">
      <alignment horizontal="center" vertical="center"/>
      <protection hidden="1"/>
    </xf>
    <xf numFmtId="1" fontId="0" fillId="33" borderId="11" xfId="0" applyNumberFormat="1" applyFill="1" applyBorder="1" applyAlignment="1" applyProtection="1">
      <alignment horizontal="left" vertical="center"/>
      <protection hidden="1"/>
    </xf>
    <xf numFmtId="4" fontId="0" fillId="33" borderId="12" xfId="0" applyNumberFormat="1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center" vertical="center"/>
      <protection hidden="1"/>
    </xf>
    <xf numFmtId="1" fontId="0" fillId="0" borderId="11" xfId="0" applyNumberFormat="1" applyFill="1" applyBorder="1" applyAlignment="1" applyProtection="1">
      <alignment horizontal="left" vertical="center"/>
      <protection hidden="1"/>
    </xf>
    <xf numFmtId="0" fontId="0" fillId="0" borderId="12" xfId="0" applyFill="1" applyBorder="1" applyAlignment="1" applyProtection="1">
      <alignment horizontal="left" vertical="center" wrapText="1"/>
      <protection hidden="1"/>
    </xf>
    <xf numFmtId="4" fontId="0" fillId="36" borderId="12" xfId="0" applyNumberForma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/>
      <protection hidden="1"/>
    </xf>
    <xf numFmtId="4" fontId="0" fillId="0" borderId="12" xfId="0" applyNumberFormat="1" applyFill="1" applyBorder="1" applyAlignment="1" applyProtection="1">
      <alignment horizontal="right" vertical="center"/>
      <protection hidden="1"/>
    </xf>
    <xf numFmtId="4" fontId="0" fillId="0" borderId="16" xfId="65" applyNumberFormat="1" applyFill="1" applyBorder="1" applyAlignment="1" applyProtection="1">
      <alignment horizontal="right" vertical="center"/>
      <protection hidden="1"/>
    </xf>
    <xf numFmtId="1" fontId="0" fillId="0" borderId="30" xfId="0" applyNumberFormat="1" applyFont="1" applyFill="1" applyBorder="1" applyAlignment="1" applyProtection="1">
      <alignment horizontal="left" vertical="center"/>
      <protection hidden="1"/>
    </xf>
    <xf numFmtId="1" fontId="0" fillId="36" borderId="12" xfId="0" applyNumberFormat="1" applyFill="1" applyBorder="1" applyAlignment="1" applyProtection="1">
      <alignment horizontal="center" vertical="center"/>
      <protection hidden="1"/>
    </xf>
    <xf numFmtId="1" fontId="0" fillId="33" borderId="30" xfId="0" applyNumberFormat="1" applyFont="1" applyFill="1" applyBorder="1" applyAlignment="1" applyProtection="1">
      <alignment horizontal="left" vertical="center"/>
      <protection hidden="1"/>
    </xf>
    <xf numFmtId="184" fontId="15" fillId="35" borderId="25" xfId="0" applyNumberFormat="1" applyFont="1" applyFill="1" applyBorder="1" applyAlignment="1" applyProtection="1">
      <alignment horizontal="center" vertical="top"/>
      <protection hidden="1"/>
    </xf>
    <xf numFmtId="184" fontId="15" fillId="0" borderId="25" xfId="0" applyNumberFormat="1" applyFont="1" applyFill="1" applyBorder="1" applyAlignment="1" applyProtection="1">
      <alignment horizontal="center" vertical="top"/>
      <protection hidden="1"/>
    </xf>
    <xf numFmtId="1" fontId="13" fillId="0" borderId="29" xfId="0" applyNumberFormat="1" applyFont="1" applyFill="1" applyBorder="1" applyAlignment="1" applyProtection="1">
      <alignment horizontal="left" vertical="center"/>
      <protection hidden="1"/>
    </xf>
    <xf numFmtId="0" fontId="13" fillId="36" borderId="29" xfId="0" applyFont="1" applyFill="1" applyBorder="1" applyAlignment="1" applyProtection="1">
      <alignment horizontal="left" vertical="center" wrapText="1"/>
      <protection hidden="1"/>
    </xf>
    <xf numFmtId="1" fontId="13" fillId="36" borderId="29" xfId="0" applyNumberFormat="1" applyFont="1" applyFill="1" applyBorder="1" applyAlignment="1" applyProtection="1">
      <alignment horizontal="center" vertical="center"/>
      <protection hidden="1"/>
    </xf>
    <xf numFmtId="184" fontId="15" fillId="33" borderId="25" xfId="0" applyNumberFormat="1" applyFont="1" applyFill="1" applyBorder="1" applyAlignment="1" applyProtection="1">
      <alignment horizontal="center" vertical="top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 applyProtection="1">
      <alignment horizontal="left" vertical="center"/>
      <protection hidden="1"/>
    </xf>
    <xf numFmtId="184" fontId="15" fillId="35" borderId="31" xfId="0" applyNumberFormat="1" applyFont="1" applyFill="1" applyBorder="1" applyAlignment="1" applyProtection="1">
      <alignment horizontal="center" vertical="top"/>
      <protection hidden="1"/>
    </xf>
    <xf numFmtId="1" fontId="0" fillId="35" borderId="30" xfId="0" applyNumberFormat="1" applyFill="1" applyBorder="1" applyAlignment="1" applyProtection="1">
      <alignment horizontal="left" vertical="center"/>
      <protection hidden="1"/>
    </xf>
    <xf numFmtId="0" fontId="1" fillId="35" borderId="14" xfId="0" applyFont="1" applyFill="1" applyBorder="1" applyAlignment="1" applyProtection="1">
      <alignment horizontal="left" vertical="center"/>
      <protection hidden="1"/>
    </xf>
    <xf numFmtId="4" fontId="0" fillId="35" borderId="14" xfId="0" applyNumberFormat="1" applyFill="1" applyBorder="1" applyAlignment="1" applyProtection="1">
      <alignment horizontal="center" vertical="center"/>
      <protection hidden="1"/>
    </xf>
    <xf numFmtId="0" fontId="0" fillId="35" borderId="14" xfId="0" applyFill="1" applyBorder="1" applyAlignment="1" applyProtection="1">
      <alignment horizontal="center" vertical="center"/>
      <protection hidden="1"/>
    </xf>
    <xf numFmtId="4" fontId="1" fillId="35" borderId="15" xfId="65" applyNumberFormat="1" applyFont="1" applyFill="1" applyBorder="1" applyAlignment="1" applyProtection="1">
      <alignment horizontal="right" vertical="center"/>
      <protection hidden="1"/>
    </xf>
    <xf numFmtId="4" fontId="1" fillId="35" borderId="12" xfId="65" applyNumberFormat="1" applyFont="1" applyFill="1" applyBorder="1" applyAlignment="1" applyProtection="1">
      <alignment horizontal="right" vertical="center"/>
      <protection hidden="1"/>
    </xf>
    <xf numFmtId="4" fontId="1" fillId="35" borderId="32" xfId="65" applyNumberFormat="1" applyFont="1" applyFill="1" applyBorder="1" applyAlignment="1" applyProtection="1">
      <alignment horizontal="right" vertical="center"/>
      <protection hidden="1"/>
    </xf>
    <xf numFmtId="0" fontId="1" fillId="33" borderId="33" xfId="0" applyFont="1" applyFill="1" applyBorder="1" applyAlignment="1" applyProtection="1">
      <alignment horizontal="center" vertical="top"/>
      <protection hidden="1"/>
    </xf>
    <xf numFmtId="0" fontId="1" fillId="33" borderId="34" xfId="0" applyFont="1" applyFill="1" applyBorder="1" applyAlignment="1" applyProtection="1">
      <alignment horizontal="left" vertical="center" wrapText="1"/>
      <protection hidden="1"/>
    </xf>
    <xf numFmtId="0" fontId="1" fillId="33" borderId="34" xfId="0" applyFont="1" applyFill="1" applyBorder="1" applyAlignment="1" applyProtection="1">
      <alignment horizontal="left" vertical="center"/>
      <protection hidden="1"/>
    </xf>
    <xf numFmtId="4" fontId="1" fillId="33" borderId="34" xfId="0" applyNumberFormat="1" applyFont="1" applyFill="1" applyBorder="1" applyAlignment="1" applyProtection="1">
      <alignment horizontal="center" vertical="center"/>
      <protection hidden="1"/>
    </xf>
    <xf numFmtId="0" fontId="1" fillId="33" borderId="34" xfId="0" applyFont="1" applyFill="1" applyBorder="1" applyAlignment="1" applyProtection="1">
      <alignment horizontal="center" vertical="center"/>
      <protection hidden="1"/>
    </xf>
    <xf numFmtId="4" fontId="1" fillId="33" borderId="35" xfId="0" applyNumberFormat="1" applyFont="1" applyFill="1" applyBorder="1" applyAlignment="1" applyProtection="1">
      <alignment horizontal="right" vertical="center"/>
      <protection hidden="1"/>
    </xf>
    <xf numFmtId="4" fontId="1" fillId="33" borderId="34" xfId="0" applyNumberFormat="1" applyFont="1" applyFill="1" applyBorder="1" applyAlignment="1" applyProtection="1">
      <alignment horizontal="right" vertical="center"/>
      <protection hidden="1"/>
    </xf>
    <xf numFmtId="4" fontId="1" fillId="33" borderId="36" xfId="0" applyNumberFormat="1" applyFont="1" applyFill="1" applyBorder="1" applyAlignment="1" applyProtection="1">
      <alignment horizontal="right" vertical="center"/>
      <protection hidden="1"/>
    </xf>
    <xf numFmtId="3" fontId="0" fillId="0" borderId="0" xfId="0" applyNumberFormat="1" applyAlignment="1" applyProtection="1">
      <alignment horizontal="center" vertical="center"/>
      <protection hidden="1"/>
    </xf>
    <xf numFmtId="4" fontId="0" fillId="0" borderId="0" xfId="0" applyNumberFormat="1" applyAlignment="1" applyProtection="1">
      <alignment vertical="center"/>
      <protection hidden="1"/>
    </xf>
    <xf numFmtId="4" fontId="0" fillId="0" borderId="13" xfId="0" applyNumberFormat="1" applyFont="1" applyBorder="1" applyAlignment="1" applyProtection="1">
      <alignment horizontal="right" vertical="center"/>
      <protection locked="0"/>
    </xf>
    <xf numFmtId="4" fontId="0" fillId="0" borderId="12" xfId="0" applyNumberFormat="1" applyFont="1" applyBorder="1" applyAlignment="1" applyProtection="1">
      <alignment horizontal="right" vertical="center"/>
      <protection locked="0"/>
    </xf>
    <xf numFmtId="2" fontId="0" fillId="0" borderId="12" xfId="0" applyNumberFormat="1" applyFont="1" applyBorder="1" applyAlignment="1" applyProtection="1">
      <alignment horizontal="right" vertical="center"/>
      <protection locked="0"/>
    </xf>
    <xf numFmtId="2" fontId="0" fillId="0" borderId="13" xfId="0" applyNumberFormat="1" applyFont="1" applyFill="1" applyBorder="1" applyAlignment="1" applyProtection="1">
      <alignment horizontal="right" vertical="center"/>
      <protection locked="0"/>
    </xf>
    <xf numFmtId="4" fontId="0" fillId="0" borderId="12" xfId="0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Font="1" applyFill="1" applyBorder="1" applyAlignment="1" applyProtection="1">
      <alignment horizontal="right" vertical="center"/>
      <protection locked="0"/>
    </xf>
    <xf numFmtId="2" fontId="0" fillId="0" borderId="14" xfId="0" applyNumberFormat="1" applyFont="1" applyBorder="1" applyAlignment="1" applyProtection="1">
      <alignment horizontal="right" vertical="center"/>
      <protection locked="0"/>
    </xf>
    <xf numFmtId="2" fontId="0" fillId="0" borderId="15" xfId="0" applyNumberFormat="1" applyFont="1" applyFill="1" applyBorder="1" applyAlignment="1" applyProtection="1">
      <alignment horizontal="right" vertical="center"/>
      <protection locked="0"/>
    </xf>
    <xf numFmtId="2" fontId="0" fillId="0" borderId="12" xfId="0" applyNumberFormat="1" applyFont="1" applyFill="1" applyBorder="1" applyAlignment="1" applyProtection="1">
      <alignment horizontal="right" vertical="center"/>
      <protection locked="0"/>
    </xf>
    <xf numFmtId="4" fontId="0" fillId="0" borderId="12" xfId="0" applyNumberFormat="1" applyFont="1" applyBorder="1" applyAlignment="1" applyProtection="1">
      <alignment horizontal="right" vertical="center"/>
      <protection locked="0"/>
    </xf>
    <xf numFmtId="4" fontId="0" fillId="0" borderId="29" xfId="0" applyNumberFormat="1" applyFont="1" applyFill="1" applyBorder="1" applyAlignment="1" applyProtection="1">
      <alignment horizontal="right" vertical="center"/>
      <protection locked="0"/>
    </xf>
    <xf numFmtId="4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29" xfId="0" applyNumberFormat="1" applyFont="1" applyFill="1" applyBorder="1" applyAlignment="1" applyProtection="1">
      <alignment horizontal="right" vertical="center"/>
      <protection locked="0"/>
    </xf>
    <xf numFmtId="4" fontId="0" fillId="0" borderId="12" xfId="0" applyNumberFormat="1" applyFill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center" vertical="center"/>
      <protection hidden="1"/>
    </xf>
    <xf numFmtId="0" fontId="1" fillId="33" borderId="37" xfId="0" applyFont="1" applyFill="1" applyBorder="1" applyAlignment="1" applyProtection="1">
      <alignment horizontal="center" vertical="center"/>
      <protection hidden="1"/>
    </xf>
    <xf numFmtId="0" fontId="1" fillId="33" borderId="38" xfId="0" applyFont="1" applyFill="1" applyBorder="1" applyAlignment="1" applyProtection="1">
      <alignment horizontal="center" vertical="center"/>
      <protection hidden="1"/>
    </xf>
    <xf numFmtId="0" fontId="1" fillId="33" borderId="39" xfId="0" applyFont="1" applyFill="1" applyBorder="1" applyAlignment="1" applyProtection="1">
      <alignment horizontal="center" vertical="center"/>
      <protection hidden="1"/>
    </xf>
    <xf numFmtId="0" fontId="1" fillId="33" borderId="18" xfId="0" applyFont="1" applyFill="1" applyBorder="1" applyAlignment="1" applyProtection="1">
      <alignment horizontal="center" vertical="center"/>
      <protection hidden="1"/>
    </xf>
    <xf numFmtId="3" fontId="1" fillId="33" borderId="39" xfId="0" applyNumberFormat="1" applyFont="1" applyFill="1" applyBorder="1" applyAlignment="1" applyProtection="1">
      <alignment horizontal="center" vertical="center"/>
      <protection hidden="1"/>
    </xf>
    <xf numFmtId="3" fontId="1" fillId="33" borderId="18" xfId="0" applyNumberFormat="1" applyFont="1" applyFill="1" applyBorder="1" applyAlignment="1" applyProtection="1">
      <alignment horizontal="center" vertical="center"/>
      <protection hidden="1"/>
    </xf>
    <xf numFmtId="4" fontId="0" fillId="0" borderId="14" xfId="0" applyNumberFormat="1" applyFont="1" applyBorder="1" applyAlignment="1" applyProtection="1">
      <alignment horizontal="right" vertical="center"/>
      <protection locked="0"/>
    </xf>
    <xf numFmtId="4" fontId="0" fillId="0" borderId="40" xfId="0" applyNumberFormat="1" applyFont="1" applyBorder="1" applyAlignment="1" applyProtection="1">
      <alignment horizontal="right" vertical="center"/>
      <protection locked="0"/>
    </xf>
    <xf numFmtId="4" fontId="0" fillId="0" borderId="22" xfId="0" applyNumberFormat="1" applyFont="1" applyBorder="1" applyAlignment="1" applyProtection="1">
      <alignment horizontal="right" vertical="center"/>
      <protection locked="0"/>
    </xf>
    <xf numFmtId="40" fontId="0" fillId="0" borderId="27" xfId="65" applyFont="1" applyBorder="1" applyAlignment="1" applyProtection="1">
      <alignment horizontal="right" vertical="center"/>
      <protection hidden="1"/>
    </xf>
    <xf numFmtId="40" fontId="0" fillId="0" borderId="41" xfId="65" applyFont="1" applyBorder="1" applyAlignment="1" applyProtection="1">
      <alignment horizontal="right" vertical="center"/>
      <protection hidden="1"/>
    </xf>
    <xf numFmtId="40" fontId="0" fillId="0" borderId="42" xfId="65" applyFont="1" applyBorder="1" applyAlignment="1" applyProtection="1">
      <alignment horizontal="right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4" fontId="1" fillId="33" borderId="39" xfId="0" applyNumberFormat="1" applyFont="1" applyFill="1" applyBorder="1" applyAlignment="1" applyProtection="1">
      <alignment horizontal="center" vertical="center"/>
      <protection hidden="1"/>
    </xf>
    <xf numFmtId="1" fontId="0" fillId="0" borderId="14" xfId="0" applyNumberFormat="1" applyFont="1" applyBorder="1" applyAlignment="1" applyProtection="1">
      <alignment horizontal="left" vertical="center"/>
      <protection hidden="1"/>
    </xf>
    <xf numFmtId="1" fontId="0" fillId="0" borderId="40" xfId="0" applyNumberFormat="1" applyFont="1" applyBorder="1" applyAlignment="1" applyProtection="1">
      <alignment horizontal="left" vertical="center"/>
      <protection hidden="1"/>
    </xf>
    <xf numFmtId="1" fontId="0" fillId="0" borderId="22" xfId="0" applyNumberFormat="1" applyFont="1" applyBorder="1" applyAlignment="1" applyProtection="1">
      <alignment horizontal="left" vertical="center"/>
      <protection hidden="1"/>
    </xf>
    <xf numFmtId="1" fontId="0" fillId="0" borderId="14" xfId="0" applyNumberFormat="1" applyFont="1" applyBorder="1" applyAlignment="1" applyProtection="1">
      <alignment horizontal="center" vertical="center"/>
      <protection hidden="1"/>
    </xf>
    <xf numFmtId="1" fontId="0" fillId="0" borderId="40" xfId="0" applyNumberFormat="1" applyFont="1" applyBorder="1" applyAlignment="1" applyProtection="1">
      <alignment horizontal="center" vertical="center"/>
      <protection hidden="1"/>
    </xf>
    <xf numFmtId="1" fontId="0" fillId="0" borderId="22" xfId="0" applyNumberFormat="1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184" fontId="0" fillId="0" borderId="31" xfId="0" applyNumberFormat="1" applyFont="1" applyBorder="1" applyAlignment="1" applyProtection="1">
      <alignment horizontal="center" vertical="center"/>
      <protection hidden="1"/>
    </xf>
    <xf numFmtId="184" fontId="0" fillId="0" borderId="43" xfId="0" applyNumberFormat="1" applyFont="1" applyBorder="1" applyAlignment="1" applyProtection="1">
      <alignment horizontal="center" vertical="center"/>
      <protection hidden="1"/>
    </xf>
    <xf numFmtId="184" fontId="0" fillId="0" borderId="44" xfId="0" applyNumberFormat="1" applyFont="1" applyBorder="1" applyAlignment="1" applyProtection="1">
      <alignment horizontal="center" vertical="center"/>
      <protection hidden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5" xfId="51"/>
    <cellStyle name="Nota" xfId="52"/>
    <cellStyle name="planilhas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7"/>
  <sheetViews>
    <sheetView tabSelected="1" zoomScaleSheetLayoutView="100" workbookViewId="0" topLeftCell="A1">
      <selection activeCell="J1" sqref="J1"/>
    </sheetView>
  </sheetViews>
  <sheetFormatPr defaultColWidth="11.421875" defaultRowHeight="12.75"/>
  <cols>
    <col min="1" max="1" width="5.28125" style="25" customWidth="1"/>
    <col min="2" max="2" width="5.8515625" style="25" bestFit="1" customWidth="1"/>
    <col min="3" max="3" width="62.140625" style="26" customWidth="1"/>
    <col min="4" max="4" width="8.140625" style="156" customWidth="1"/>
    <col min="5" max="5" width="7.140625" style="25" bestFit="1" customWidth="1"/>
    <col min="6" max="6" width="12.57421875" style="157" customWidth="1"/>
    <col min="7" max="7" width="14.00390625" style="157" bestFit="1" customWidth="1"/>
    <col min="8" max="8" width="16.00390625" style="25" customWidth="1"/>
    <col min="9" max="230" width="11.421875" style="26" customWidth="1"/>
    <col min="231" max="231" width="56.28125" style="26" customWidth="1"/>
    <col min="232" max="16384" width="11.421875" style="26" customWidth="1"/>
  </cols>
  <sheetData>
    <row r="1" spans="1:8" s="25" customFormat="1" ht="19.5" customHeight="1">
      <c r="A1" s="172" t="s">
        <v>0</v>
      </c>
      <c r="B1" s="172"/>
      <c r="C1" s="172"/>
      <c r="D1" s="172"/>
      <c r="E1" s="172"/>
      <c r="F1" s="172"/>
      <c r="G1" s="172"/>
      <c r="H1" s="172"/>
    </row>
    <row r="2" spans="1:8" ht="15.75" customHeight="1">
      <c r="A2" s="185" t="s">
        <v>54</v>
      </c>
      <c r="B2" s="185"/>
      <c r="C2" s="185"/>
      <c r="D2" s="185"/>
      <c r="E2" s="185"/>
      <c r="F2" s="185"/>
      <c r="G2" s="185"/>
      <c r="H2" s="185"/>
    </row>
    <row r="3" spans="1:8" ht="12.75">
      <c r="A3" s="185" t="s">
        <v>55</v>
      </c>
      <c r="B3" s="185"/>
      <c r="C3" s="185"/>
      <c r="D3" s="185"/>
      <c r="E3" s="185"/>
      <c r="F3" s="185"/>
      <c r="G3" s="185"/>
      <c r="H3" s="185"/>
    </row>
    <row r="4" spans="1:8" ht="12.75">
      <c r="A4" s="185" t="s">
        <v>450</v>
      </c>
      <c r="B4" s="185"/>
      <c r="C4" s="185"/>
      <c r="D4" s="185"/>
      <c r="E4" s="185"/>
      <c r="F4" s="185"/>
      <c r="G4" s="185"/>
      <c r="H4" s="185"/>
    </row>
    <row r="5" spans="1:8" ht="12.75">
      <c r="A5" s="185" t="s">
        <v>14</v>
      </c>
      <c r="B5" s="185"/>
      <c r="C5" s="185"/>
      <c r="D5" s="185"/>
      <c r="E5" s="185"/>
      <c r="F5" s="185"/>
      <c r="G5" s="185"/>
      <c r="H5" s="185"/>
    </row>
    <row r="6" spans="1:8" ht="25.5" customHeight="1" thickBot="1">
      <c r="A6" s="186" t="s">
        <v>451</v>
      </c>
      <c r="B6" s="187"/>
      <c r="C6" s="187"/>
      <c r="D6" s="187"/>
      <c r="E6" s="187"/>
      <c r="F6" s="187"/>
      <c r="G6" s="187"/>
      <c r="H6" s="187"/>
    </row>
    <row r="7" spans="1:8" s="28" customFormat="1" ht="15" customHeight="1">
      <c r="A7" s="173" t="s">
        <v>1</v>
      </c>
      <c r="B7" s="175"/>
      <c r="C7" s="175" t="s">
        <v>2</v>
      </c>
      <c r="D7" s="177" t="s">
        <v>3</v>
      </c>
      <c r="E7" s="175" t="s">
        <v>4</v>
      </c>
      <c r="F7" s="188" t="s">
        <v>5</v>
      </c>
      <c r="G7" s="188"/>
      <c r="H7" s="27" t="s">
        <v>6</v>
      </c>
    </row>
    <row r="8" spans="1:8" s="28" customFormat="1" ht="13.5" customHeight="1">
      <c r="A8" s="174"/>
      <c r="B8" s="176"/>
      <c r="C8" s="176"/>
      <c r="D8" s="178"/>
      <c r="E8" s="176"/>
      <c r="F8" s="29" t="s">
        <v>7</v>
      </c>
      <c r="G8" s="29" t="s">
        <v>8</v>
      </c>
      <c r="H8" s="30"/>
    </row>
    <row r="9" spans="1:8" ht="25.5">
      <c r="A9" s="31" t="s">
        <v>9</v>
      </c>
      <c r="B9" s="32"/>
      <c r="C9" s="33" t="s">
        <v>56</v>
      </c>
      <c r="D9" s="34"/>
      <c r="E9" s="35"/>
      <c r="F9" s="36"/>
      <c r="G9" s="37"/>
      <c r="H9" s="38"/>
    </row>
    <row r="10" spans="1:8" s="47" customFormat="1" ht="12.75">
      <c r="A10" s="39"/>
      <c r="B10" s="40" t="s">
        <v>442</v>
      </c>
      <c r="C10" s="41" t="s">
        <v>41</v>
      </c>
      <c r="D10" s="42"/>
      <c r="E10" s="43"/>
      <c r="F10" s="44"/>
      <c r="G10" s="45"/>
      <c r="H10" s="46"/>
    </row>
    <row r="11" spans="1:8" s="47" customFormat="1" ht="12.75">
      <c r="A11" s="48"/>
      <c r="B11" s="49">
        <v>1</v>
      </c>
      <c r="C11" s="50" t="s">
        <v>15</v>
      </c>
      <c r="D11" s="2"/>
      <c r="E11" s="3"/>
      <c r="F11" s="7"/>
      <c r="G11" s="51"/>
      <c r="H11" s="52"/>
    </row>
    <row r="12" spans="1:8" s="47" customFormat="1" ht="12.75">
      <c r="A12" s="48"/>
      <c r="B12" s="49" t="s">
        <v>16</v>
      </c>
      <c r="C12" s="50" t="s">
        <v>57</v>
      </c>
      <c r="D12" s="2">
        <v>40</v>
      </c>
      <c r="E12" s="3" t="s">
        <v>10</v>
      </c>
      <c r="F12" s="7" t="s">
        <v>13</v>
      </c>
      <c r="G12" s="158"/>
      <c r="H12" s="52">
        <f aca="true" t="shared" si="0" ref="H12:H21">SUM(F12:G12)*D12</f>
        <v>0</v>
      </c>
    </row>
    <row r="13" spans="1:8" s="47" customFormat="1" ht="12.75">
      <c r="A13" s="48"/>
      <c r="B13" s="49" t="s">
        <v>12</v>
      </c>
      <c r="C13" s="50" t="s">
        <v>452</v>
      </c>
      <c r="D13" s="2">
        <v>10</v>
      </c>
      <c r="E13" s="3" t="s">
        <v>10</v>
      </c>
      <c r="F13" s="7" t="s">
        <v>13</v>
      </c>
      <c r="G13" s="158"/>
      <c r="H13" s="52">
        <f t="shared" si="0"/>
        <v>0</v>
      </c>
    </row>
    <row r="14" spans="1:8" s="47" customFormat="1" ht="12.75">
      <c r="A14" s="48"/>
      <c r="B14" s="49" t="s">
        <v>33</v>
      </c>
      <c r="C14" s="50" t="s">
        <v>138</v>
      </c>
      <c r="D14" s="2">
        <v>35</v>
      </c>
      <c r="E14" s="3" t="s">
        <v>10</v>
      </c>
      <c r="F14" s="7" t="s">
        <v>13</v>
      </c>
      <c r="G14" s="158"/>
      <c r="H14" s="52">
        <f t="shared" si="0"/>
        <v>0</v>
      </c>
    </row>
    <row r="15" spans="1:8" s="47" customFormat="1" ht="25.5">
      <c r="A15" s="48"/>
      <c r="B15" s="49" t="s">
        <v>34</v>
      </c>
      <c r="C15" s="50" t="s">
        <v>78</v>
      </c>
      <c r="D15" s="6">
        <v>1</v>
      </c>
      <c r="E15" s="3" t="s">
        <v>11</v>
      </c>
      <c r="F15" s="7" t="s">
        <v>13</v>
      </c>
      <c r="G15" s="158"/>
      <c r="H15" s="52">
        <f t="shared" si="0"/>
        <v>0</v>
      </c>
    </row>
    <row r="16" spans="1:8" s="47" customFormat="1" ht="25.5">
      <c r="A16" s="48"/>
      <c r="B16" s="49" t="s">
        <v>35</v>
      </c>
      <c r="C16" s="50" t="s">
        <v>77</v>
      </c>
      <c r="D16" s="6">
        <v>1</v>
      </c>
      <c r="E16" s="3" t="s">
        <v>11</v>
      </c>
      <c r="F16" s="7" t="s">
        <v>13</v>
      </c>
      <c r="G16" s="158"/>
      <c r="H16" s="52">
        <f t="shared" si="0"/>
        <v>0</v>
      </c>
    </row>
    <row r="17" spans="1:8" s="47" customFormat="1" ht="12.75">
      <c r="A17" s="48"/>
      <c r="B17" s="49" t="s">
        <v>36</v>
      </c>
      <c r="C17" s="50" t="s">
        <v>79</v>
      </c>
      <c r="D17" s="6">
        <v>1</v>
      </c>
      <c r="E17" s="3" t="s">
        <v>11</v>
      </c>
      <c r="F17" s="7" t="s">
        <v>13</v>
      </c>
      <c r="G17" s="158"/>
      <c r="H17" s="52">
        <f t="shared" si="0"/>
        <v>0</v>
      </c>
    </row>
    <row r="18" spans="1:8" s="47" customFormat="1" ht="12.75">
      <c r="A18" s="48"/>
      <c r="B18" s="49" t="s">
        <v>90</v>
      </c>
      <c r="C18" s="50" t="s">
        <v>121</v>
      </c>
      <c r="D18" s="2">
        <v>12</v>
      </c>
      <c r="E18" s="3" t="s">
        <v>45</v>
      </c>
      <c r="F18" s="7" t="s">
        <v>13</v>
      </c>
      <c r="G18" s="158"/>
      <c r="H18" s="52">
        <f t="shared" si="0"/>
        <v>0</v>
      </c>
    </row>
    <row r="19" spans="1:8" s="47" customFormat="1" ht="12.75">
      <c r="A19" s="48"/>
      <c r="B19" s="49" t="s">
        <v>120</v>
      </c>
      <c r="C19" s="50" t="s">
        <v>91</v>
      </c>
      <c r="D19" s="2">
        <v>40</v>
      </c>
      <c r="E19" s="3" t="s">
        <v>10</v>
      </c>
      <c r="F19" s="159"/>
      <c r="G19" s="158"/>
      <c r="H19" s="52">
        <f t="shared" si="0"/>
        <v>0</v>
      </c>
    </row>
    <row r="20" spans="1:8" s="47" customFormat="1" ht="12.75">
      <c r="A20" s="48"/>
      <c r="B20" s="49" t="s">
        <v>139</v>
      </c>
      <c r="C20" s="50" t="s">
        <v>140</v>
      </c>
      <c r="D20" s="6">
        <v>2</v>
      </c>
      <c r="E20" s="3" t="s">
        <v>11</v>
      </c>
      <c r="F20" s="7" t="s">
        <v>13</v>
      </c>
      <c r="G20" s="158"/>
      <c r="H20" s="52">
        <f t="shared" si="0"/>
        <v>0</v>
      </c>
    </row>
    <row r="21" spans="1:8" s="47" customFormat="1" ht="12.75">
      <c r="A21" s="48"/>
      <c r="B21" s="49" t="s">
        <v>141</v>
      </c>
      <c r="C21" s="50" t="s">
        <v>146</v>
      </c>
      <c r="D21" s="6">
        <v>1</v>
      </c>
      <c r="E21" s="3" t="s">
        <v>11</v>
      </c>
      <c r="F21" s="7" t="s">
        <v>13</v>
      </c>
      <c r="G21" s="158"/>
      <c r="H21" s="52">
        <f t="shared" si="0"/>
        <v>0</v>
      </c>
    </row>
    <row r="22" spans="1:8" s="47" customFormat="1" ht="12.75">
      <c r="A22" s="48"/>
      <c r="B22" s="49">
        <v>2</v>
      </c>
      <c r="C22" s="50" t="s">
        <v>17</v>
      </c>
      <c r="D22" s="2"/>
      <c r="E22" s="3"/>
      <c r="F22" s="7"/>
      <c r="G22" s="51"/>
      <c r="H22" s="52"/>
    </row>
    <row r="23" spans="1:8" s="47" customFormat="1" ht="25.5">
      <c r="A23" s="48"/>
      <c r="B23" s="49" t="s">
        <v>43</v>
      </c>
      <c r="C23" s="50" t="s">
        <v>58</v>
      </c>
      <c r="D23" s="2">
        <v>700</v>
      </c>
      <c r="E23" s="3" t="s">
        <v>10</v>
      </c>
      <c r="F23" s="159"/>
      <c r="G23" s="158"/>
      <c r="H23" s="52">
        <f>SUM(F23:G23)*D23</f>
        <v>0</v>
      </c>
    </row>
    <row r="24" spans="1:8" s="47" customFormat="1" ht="12.75">
      <c r="A24" s="48"/>
      <c r="B24" s="49">
        <v>3</v>
      </c>
      <c r="C24" s="50" t="s">
        <v>37</v>
      </c>
      <c r="D24" s="2"/>
      <c r="E24" s="3"/>
      <c r="F24" s="7"/>
      <c r="G24" s="51"/>
      <c r="H24" s="52"/>
    </row>
    <row r="25" spans="1:8" s="47" customFormat="1" ht="12.75">
      <c r="A25" s="48"/>
      <c r="B25" s="49" t="s">
        <v>18</v>
      </c>
      <c r="C25" s="50" t="s">
        <v>71</v>
      </c>
      <c r="D25" s="2">
        <v>40</v>
      </c>
      <c r="E25" s="3" t="s">
        <v>10</v>
      </c>
      <c r="F25" s="7" t="s">
        <v>13</v>
      </c>
      <c r="G25" s="158"/>
      <c r="H25" s="52">
        <f>SUM(F25:G25)*D25</f>
        <v>0</v>
      </c>
    </row>
    <row r="26" spans="1:8" s="47" customFormat="1" ht="12.75">
      <c r="A26" s="48"/>
      <c r="B26" s="49" t="s">
        <v>59</v>
      </c>
      <c r="C26" s="50" t="s">
        <v>147</v>
      </c>
      <c r="D26" s="2">
        <v>15</v>
      </c>
      <c r="E26" s="3" t="s">
        <v>45</v>
      </c>
      <c r="F26" s="159"/>
      <c r="G26" s="158"/>
      <c r="H26" s="52">
        <f>SUM(F26:G26)*D26</f>
        <v>0</v>
      </c>
    </row>
    <row r="27" spans="1:8" s="47" customFormat="1" ht="12.75">
      <c r="A27" s="48"/>
      <c r="B27" s="49" t="s">
        <v>142</v>
      </c>
      <c r="C27" s="50" t="s">
        <v>121</v>
      </c>
      <c r="D27" s="2">
        <v>12</v>
      </c>
      <c r="E27" s="3" t="s">
        <v>45</v>
      </c>
      <c r="F27" s="7" t="s">
        <v>13</v>
      </c>
      <c r="G27" s="158"/>
      <c r="H27" s="52">
        <f>SUM(F27:G27)*D27</f>
        <v>0</v>
      </c>
    </row>
    <row r="28" spans="1:8" s="47" customFormat="1" ht="12.75">
      <c r="A28" s="48"/>
      <c r="B28" s="1">
        <v>4</v>
      </c>
      <c r="C28" s="20" t="s">
        <v>81</v>
      </c>
      <c r="D28" s="2"/>
      <c r="E28" s="3"/>
      <c r="F28" s="5"/>
      <c r="G28" s="4"/>
      <c r="H28" s="14"/>
    </row>
    <row r="29" spans="1:8" s="47" customFormat="1" ht="38.25">
      <c r="A29" s="48"/>
      <c r="B29" s="1" t="s">
        <v>31</v>
      </c>
      <c r="C29" s="50" t="s">
        <v>60</v>
      </c>
      <c r="D29" s="2">
        <v>4.5</v>
      </c>
      <c r="E29" s="3" t="s">
        <v>10</v>
      </c>
      <c r="F29" s="160"/>
      <c r="G29" s="161"/>
      <c r="H29" s="14">
        <f aca="true" t="shared" si="1" ref="H29:H44">SUM(F29:G29)*D29</f>
        <v>0</v>
      </c>
    </row>
    <row r="30" spans="1:8" s="47" customFormat="1" ht="38.25">
      <c r="A30" s="48"/>
      <c r="B30" s="1" t="s">
        <v>44</v>
      </c>
      <c r="C30" s="50" t="s">
        <v>61</v>
      </c>
      <c r="D30" s="2">
        <v>5.5</v>
      </c>
      <c r="E30" s="3" t="s">
        <v>10</v>
      </c>
      <c r="F30" s="160"/>
      <c r="G30" s="161"/>
      <c r="H30" s="14">
        <f t="shared" si="1"/>
        <v>0</v>
      </c>
    </row>
    <row r="31" spans="1:8" s="47" customFormat="1" ht="25.5">
      <c r="A31" s="48"/>
      <c r="B31" s="1" t="s">
        <v>46</v>
      </c>
      <c r="C31" s="50" t="s">
        <v>62</v>
      </c>
      <c r="D31" s="6">
        <v>1</v>
      </c>
      <c r="E31" s="3" t="s">
        <v>11</v>
      </c>
      <c r="F31" s="160"/>
      <c r="G31" s="161"/>
      <c r="H31" s="14">
        <f t="shared" si="1"/>
        <v>0</v>
      </c>
    </row>
    <row r="32" spans="1:8" s="47" customFormat="1" ht="12.75">
      <c r="A32" s="48"/>
      <c r="B32" s="1" t="s">
        <v>47</v>
      </c>
      <c r="C32" s="50" t="s">
        <v>63</v>
      </c>
      <c r="D32" s="2">
        <v>10</v>
      </c>
      <c r="E32" s="3" t="s">
        <v>10</v>
      </c>
      <c r="F32" s="160"/>
      <c r="G32" s="161"/>
      <c r="H32" s="14">
        <f t="shared" si="1"/>
        <v>0</v>
      </c>
    </row>
    <row r="33" spans="1:8" s="47" customFormat="1" ht="25.5">
      <c r="A33" s="48"/>
      <c r="B33" s="1" t="s">
        <v>48</v>
      </c>
      <c r="C33" s="50" t="s">
        <v>72</v>
      </c>
      <c r="D33" s="2">
        <v>10</v>
      </c>
      <c r="E33" s="3" t="s">
        <v>10</v>
      </c>
      <c r="F33" s="160"/>
      <c r="G33" s="161"/>
      <c r="H33" s="14">
        <f t="shared" si="1"/>
        <v>0</v>
      </c>
    </row>
    <row r="34" spans="1:8" s="47" customFormat="1" ht="51">
      <c r="A34" s="48"/>
      <c r="B34" s="1" t="s">
        <v>49</v>
      </c>
      <c r="C34" s="53" t="s">
        <v>64</v>
      </c>
      <c r="D34" s="54">
        <v>1</v>
      </c>
      <c r="E34" s="3" t="s">
        <v>11</v>
      </c>
      <c r="F34" s="162"/>
      <c r="G34" s="162"/>
      <c r="H34" s="14">
        <f t="shared" si="1"/>
        <v>0</v>
      </c>
    </row>
    <row r="35" spans="1:8" s="47" customFormat="1" ht="38.25">
      <c r="A35" s="48"/>
      <c r="B35" s="1" t="s">
        <v>50</v>
      </c>
      <c r="C35" s="53" t="s">
        <v>73</v>
      </c>
      <c r="D35" s="55">
        <v>20</v>
      </c>
      <c r="E35" s="3" t="s">
        <v>10</v>
      </c>
      <c r="F35" s="162"/>
      <c r="G35" s="163"/>
      <c r="H35" s="14">
        <f t="shared" si="1"/>
        <v>0</v>
      </c>
    </row>
    <row r="36" spans="1:8" s="47" customFormat="1" ht="25.5">
      <c r="A36" s="48"/>
      <c r="B36" s="1" t="s">
        <v>51</v>
      </c>
      <c r="C36" s="53" t="s">
        <v>74</v>
      </c>
      <c r="D36" s="55">
        <v>9</v>
      </c>
      <c r="E36" s="3" t="s">
        <v>10</v>
      </c>
      <c r="F36" s="162"/>
      <c r="G36" s="163"/>
      <c r="H36" s="14">
        <f t="shared" si="1"/>
        <v>0</v>
      </c>
    </row>
    <row r="37" spans="1:8" s="47" customFormat="1" ht="12.75">
      <c r="A37" s="48"/>
      <c r="B37" s="1" t="s">
        <v>52</v>
      </c>
      <c r="C37" s="53" t="s">
        <v>75</v>
      </c>
      <c r="D37" s="54">
        <v>1</v>
      </c>
      <c r="E37" s="3" t="s">
        <v>11</v>
      </c>
      <c r="F37" s="162"/>
      <c r="G37" s="163"/>
      <c r="H37" s="14">
        <f t="shared" si="1"/>
        <v>0</v>
      </c>
    </row>
    <row r="38" spans="1:8" s="47" customFormat="1" ht="12.75">
      <c r="A38" s="48"/>
      <c r="B38" s="1" t="s">
        <v>53</v>
      </c>
      <c r="C38" s="53" t="s">
        <v>76</v>
      </c>
      <c r="D38" s="54">
        <v>2</v>
      </c>
      <c r="E38" s="3" t="s">
        <v>11</v>
      </c>
      <c r="F38" s="162"/>
      <c r="G38" s="163"/>
      <c r="H38" s="14">
        <f t="shared" si="1"/>
        <v>0</v>
      </c>
    </row>
    <row r="39" spans="1:8" s="47" customFormat="1" ht="25.5">
      <c r="A39" s="48"/>
      <c r="B39" s="1" t="s">
        <v>126</v>
      </c>
      <c r="C39" s="53" t="s">
        <v>127</v>
      </c>
      <c r="D39" s="54">
        <v>1</v>
      </c>
      <c r="E39" s="3" t="s">
        <v>11</v>
      </c>
      <c r="F39" s="162"/>
      <c r="G39" s="163"/>
      <c r="H39" s="14">
        <f t="shared" si="1"/>
        <v>0</v>
      </c>
    </row>
    <row r="40" spans="1:8" s="47" customFormat="1" ht="38.25">
      <c r="A40" s="48"/>
      <c r="B40" s="1" t="s">
        <v>128</v>
      </c>
      <c r="C40" s="53" t="s">
        <v>135</v>
      </c>
      <c r="D40" s="54">
        <v>1</v>
      </c>
      <c r="E40" s="3" t="s">
        <v>11</v>
      </c>
      <c r="F40" s="162"/>
      <c r="G40" s="163"/>
      <c r="H40" s="14">
        <f t="shared" si="1"/>
        <v>0</v>
      </c>
    </row>
    <row r="41" spans="1:8" s="47" customFormat="1" ht="38.25">
      <c r="A41" s="48"/>
      <c r="B41" s="1" t="s">
        <v>129</v>
      </c>
      <c r="C41" s="53" t="s">
        <v>130</v>
      </c>
      <c r="D41" s="55">
        <v>30</v>
      </c>
      <c r="E41" s="3" t="s">
        <v>10</v>
      </c>
      <c r="F41" s="162"/>
      <c r="G41" s="163"/>
      <c r="H41" s="14">
        <f t="shared" si="1"/>
        <v>0</v>
      </c>
    </row>
    <row r="42" spans="1:8" s="47" customFormat="1" ht="38.25">
      <c r="A42" s="48"/>
      <c r="B42" s="1" t="s">
        <v>131</v>
      </c>
      <c r="C42" s="53" t="s">
        <v>132</v>
      </c>
      <c r="D42" s="55">
        <v>21</v>
      </c>
      <c r="E42" s="3" t="s">
        <v>10</v>
      </c>
      <c r="F42" s="162"/>
      <c r="G42" s="163"/>
      <c r="H42" s="14">
        <f t="shared" si="1"/>
        <v>0</v>
      </c>
    </row>
    <row r="43" spans="1:8" s="47" customFormat="1" ht="38.25">
      <c r="A43" s="48"/>
      <c r="B43" s="1" t="s">
        <v>133</v>
      </c>
      <c r="C43" s="53" t="s">
        <v>134</v>
      </c>
      <c r="D43" s="54">
        <v>1</v>
      </c>
      <c r="E43" s="3" t="s">
        <v>11</v>
      </c>
      <c r="F43" s="162"/>
      <c r="G43" s="163"/>
      <c r="H43" s="14">
        <f t="shared" si="1"/>
        <v>0</v>
      </c>
    </row>
    <row r="44" spans="1:8" s="47" customFormat="1" ht="12.75">
      <c r="A44" s="48"/>
      <c r="B44" s="1" t="s">
        <v>136</v>
      </c>
      <c r="C44" s="53" t="s">
        <v>137</v>
      </c>
      <c r="D44" s="54">
        <v>1</v>
      </c>
      <c r="E44" s="3" t="s">
        <v>11</v>
      </c>
      <c r="F44" s="162"/>
      <c r="G44" s="163"/>
      <c r="H44" s="14">
        <f t="shared" si="1"/>
        <v>0</v>
      </c>
    </row>
    <row r="45" spans="1:8" s="47" customFormat="1" ht="12.75">
      <c r="A45" s="48"/>
      <c r="B45" s="49">
        <v>5</v>
      </c>
      <c r="C45" s="50" t="s">
        <v>82</v>
      </c>
      <c r="D45" s="2"/>
      <c r="E45" s="3"/>
      <c r="F45" s="7"/>
      <c r="G45" s="51"/>
      <c r="H45" s="52"/>
    </row>
    <row r="46" spans="1:8" s="47" customFormat="1" ht="25.5">
      <c r="A46" s="48"/>
      <c r="B46" s="49" t="s">
        <v>32</v>
      </c>
      <c r="C46" s="50" t="s">
        <v>42</v>
      </c>
      <c r="D46" s="6">
        <v>1</v>
      </c>
      <c r="E46" s="3" t="s">
        <v>11</v>
      </c>
      <c r="F46" s="159"/>
      <c r="G46" s="158"/>
      <c r="H46" s="52">
        <f>SUM(F46:G46)*D46</f>
        <v>0</v>
      </c>
    </row>
    <row r="47" spans="1:8" s="47" customFormat="1" ht="12.75">
      <c r="A47" s="198"/>
      <c r="B47" s="189" t="s">
        <v>65</v>
      </c>
      <c r="C47" s="50" t="s">
        <v>19</v>
      </c>
      <c r="D47" s="192">
        <v>1</v>
      </c>
      <c r="E47" s="195" t="s">
        <v>20</v>
      </c>
      <c r="F47" s="179"/>
      <c r="G47" s="179"/>
      <c r="H47" s="182">
        <f>SUM(F47:G47)*D47</f>
        <v>0</v>
      </c>
    </row>
    <row r="48" spans="1:8" s="47" customFormat="1" ht="12.75">
      <c r="A48" s="199"/>
      <c r="B48" s="190"/>
      <c r="C48" s="50" t="s">
        <v>21</v>
      </c>
      <c r="D48" s="193"/>
      <c r="E48" s="196"/>
      <c r="F48" s="180"/>
      <c r="G48" s="180"/>
      <c r="H48" s="183"/>
    </row>
    <row r="49" spans="1:8" s="47" customFormat="1" ht="12.75">
      <c r="A49" s="199"/>
      <c r="B49" s="190"/>
      <c r="C49" s="50" t="s">
        <v>22</v>
      </c>
      <c r="D49" s="193"/>
      <c r="E49" s="196"/>
      <c r="F49" s="180"/>
      <c r="G49" s="180"/>
      <c r="H49" s="183"/>
    </row>
    <row r="50" spans="1:8" s="47" customFormat="1" ht="12.75">
      <c r="A50" s="199"/>
      <c r="B50" s="190"/>
      <c r="C50" s="50" t="s">
        <v>23</v>
      </c>
      <c r="D50" s="193"/>
      <c r="E50" s="196"/>
      <c r="F50" s="180"/>
      <c r="G50" s="180"/>
      <c r="H50" s="183"/>
    </row>
    <row r="51" spans="1:8" s="47" customFormat="1" ht="12.75">
      <c r="A51" s="199"/>
      <c r="B51" s="190"/>
      <c r="C51" s="50" t="s">
        <v>24</v>
      </c>
      <c r="D51" s="193"/>
      <c r="E51" s="196"/>
      <c r="F51" s="180"/>
      <c r="G51" s="180"/>
      <c r="H51" s="183"/>
    </row>
    <row r="52" spans="1:8" s="47" customFormat="1" ht="12.75">
      <c r="A52" s="199"/>
      <c r="B52" s="190"/>
      <c r="C52" s="50" t="s">
        <v>25</v>
      </c>
      <c r="D52" s="193"/>
      <c r="E52" s="196"/>
      <c r="F52" s="180"/>
      <c r="G52" s="180"/>
      <c r="H52" s="183"/>
    </row>
    <row r="53" spans="1:8" s="47" customFormat="1" ht="12.75" customHeight="1">
      <c r="A53" s="200"/>
      <c r="B53" s="191"/>
      <c r="C53" s="50" t="s">
        <v>26</v>
      </c>
      <c r="D53" s="194"/>
      <c r="E53" s="197"/>
      <c r="F53" s="181"/>
      <c r="G53" s="181"/>
      <c r="H53" s="184"/>
    </row>
    <row r="54" spans="1:8" s="47" customFormat="1" ht="12.75">
      <c r="A54" s="48"/>
      <c r="B54" s="49" t="s">
        <v>66</v>
      </c>
      <c r="C54" s="50" t="s">
        <v>27</v>
      </c>
      <c r="D54" s="6">
        <v>1</v>
      </c>
      <c r="E54" s="3" t="s">
        <v>28</v>
      </c>
      <c r="F54" s="159"/>
      <c r="G54" s="158"/>
      <c r="H54" s="14">
        <f aca="true" t="shared" si="2" ref="H54:H60">SUM(F54:G54)*D54</f>
        <v>0</v>
      </c>
    </row>
    <row r="55" spans="1:8" s="47" customFormat="1" ht="12.75">
      <c r="A55" s="48"/>
      <c r="B55" s="49" t="s">
        <v>67</v>
      </c>
      <c r="C55" s="50" t="s">
        <v>29</v>
      </c>
      <c r="D55" s="6">
        <v>1</v>
      </c>
      <c r="E55" s="3" t="s">
        <v>28</v>
      </c>
      <c r="F55" s="159"/>
      <c r="G55" s="158"/>
      <c r="H55" s="14">
        <f t="shared" si="2"/>
        <v>0</v>
      </c>
    </row>
    <row r="56" spans="1:8" s="47" customFormat="1" ht="38.25">
      <c r="A56" s="48"/>
      <c r="B56" s="49" t="s">
        <v>68</v>
      </c>
      <c r="C56" s="50" t="s">
        <v>30</v>
      </c>
      <c r="D56" s="6">
        <v>1</v>
      </c>
      <c r="E56" s="3" t="s">
        <v>11</v>
      </c>
      <c r="F56" s="159"/>
      <c r="G56" s="158"/>
      <c r="H56" s="14">
        <f t="shared" si="2"/>
        <v>0</v>
      </c>
    </row>
    <row r="57" spans="1:8" s="47" customFormat="1" ht="38.25">
      <c r="A57" s="48"/>
      <c r="B57" s="49" t="s">
        <v>69</v>
      </c>
      <c r="C57" s="50" t="s">
        <v>80</v>
      </c>
      <c r="D57" s="6">
        <v>1</v>
      </c>
      <c r="E57" s="3" t="s">
        <v>11</v>
      </c>
      <c r="F57" s="159"/>
      <c r="G57" s="158"/>
      <c r="H57" s="14">
        <f t="shared" si="2"/>
        <v>0</v>
      </c>
    </row>
    <row r="58" spans="1:8" s="47" customFormat="1" ht="12.75">
      <c r="A58" s="48"/>
      <c r="B58" s="49" t="s">
        <v>70</v>
      </c>
      <c r="C58" s="50" t="s">
        <v>87</v>
      </c>
      <c r="D58" s="6">
        <v>1</v>
      </c>
      <c r="E58" s="3" t="s">
        <v>11</v>
      </c>
      <c r="F58" s="159"/>
      <c r="G58" s="161"/>
      <c r="H58" s="14">
        <f t="shared" si="2"/>
        <v>0</v>
      </c>
    </row>
    <row r="59" spans="1:8" s="47" customFormat="1" ht="12.75">
      <c r="A59" s="48"/>
      <c r="B59" s="49">
        <v>6</v>
      </c>
      <c r="C59" s="50" t="s">
        <v>38</v>
      </c>
      <c r="D59" s="6"/>
      <c r="E59" s="3"/>
      <c r="F59" s="7"/>
      <c r="G59" s="4"/>
      <c r="H59" s="14"/>
    </row>
    <row r="60" spans="1:8" s="47" customFormat="1" ht="63.75">
      <c r="A60" s="48"/>
      <c r="B60" s="49" t="s">
        <v>83</v>
      </c>
      <c r="C60" s="50" t="s">
        <v>125</v>
      </c>
      <c r="D60" s="6">
        <v>5</v>
      </c>
      <c r="E60" s="3" t="s">
        <v>11</v>
      </c>
      <c r="F60" s="159"/>
      <c r="G60" s="161"/>
      <c r="H60" s="14">
        <f t="shared" si="2"/>
        <v>0</v>
      </c>
    </row>
    <row r="61" spans="1:8" s="57" customFormat="1" ht="12.75">
      <c r="A61" s="48"/>
      <c r="B61" s="1">
        <v>7</v>
      </c>
      <c r="C61" s="20" t="s">
        <v>84</v>
      </c>
      <c r="D61" s="6"/>
      <c r="E61" s="3"/>
      <c r="F61" s="5"/>
      <c r="G61" s="4"/>
      <c r="H61" s="14"/>
    </row>
    <row r="62" spans="1:8" s="57" customFormat="1" ht="63.75">
      <c r="A62" s="48"/>
      <c r="B62" s="1" t="s">
        <v>110</v>
      </c>
      <c r="C62" s="50" t="s">
        <v>124</v>
      </c>
      <c r="D62" s="6">
        <v>2</v>
      </c>
      <c r="E62" s="3" t="s">
        <v>11</v>
      </c>
      <c r="F62" s="160"/>
      <c r="G62" s="161"/>
      <c r="H62" s="14">
        <f>SUM(F62:G62)*D62</f>
        <v>0</v>
      </c>
    </row>
    <row r="63" spans="1:8" s="57" customFormat="1" ht="25.5">
      <c r="A63" s="48"/>
      <c r="B63" s="1" t="s">
        <v>111</v>
      </c>
      <c r="C63" s="58" t="s">
        <v>85</v>
      </c>
      <c r="D63" s="6">
        <v>8</v>
      </c>
      <c r="E63" s="3" t="s">
        <v>11</v>
      </c>
      <c r="F63" s="164"/>
      <c r="G63" s="165"/>
      <c r="H63" s="14">
        <f>SUM(F63:G63)*D63</f>
        <v>0</v>
      </c>
    </row>
    <row r="64" spans="1:8" s="57" customFormat="1" ht="25.5">
      <c r="A64" s="48"/>
      <c r="B64" s="1" t="s">
        <v>112</v>
      </c>
      <c r="C64" s="58" t="s">
        <v>86</v>
      </c>
      <c r="D64" s="6">
        <v>8</v>
      </c>
      <c r="E64" s="3" t="s">
        <v>11</v>
      </c>
      <c r="F64" s="164"/>
      <c r="G64" s="165"/>
      <c r="H64" s="14">
        <f>SUM(F64:G64)*D64</f>
        <v>0</v>
      </c>
    </row>
    <row r="65" spans="1:8" s="57" customFormat="1" ht="51">
      <c r="A65" s="48"/>
      <c r="B65" s="1" t="s">
        <v>122</v>
      </c>
      <c r="C65" s="58" t="s">
        <v>92</v>
      </c>
      <c r="D65" s="6"/>
      <c r="E65" s="3"/>
      <c r="F65" s="16"/>
      <c r="G65" s="17"/>
      <c r="H65" s="14"/>
    </row>
    <row r="66" spans="1:8" s="57" customFormat="1" ht="12.75">
      <c r="A66" s="48"/>
      <c r="B66" s="1" t="s">
        <v>413</v>
      </c>
      <c r="C66" s="58" t="s">
        <v>93</v>
      </c>
      <c r="D66" s="6">
        <v>1</v>
      </c>
      <c r="E66" s="3" t="s">
        <v>11</v>
      </c>
      <c r="F66" s="164"/>
      <c r="G66" s="165"/>
      <c r="H66" s="14">
        <f aca="true" t="shared" si="3" ref="H66:H89">SUM(F66:G66)*D66</f>
        <v>0</v>
      </c>
    </row>
    <row r="67" spans="1:8" s="57" customFormat="1" ht="12.75">
      <c r="A67" s="48"/>
      <c r="B67" s="1" t="s">
        <v>414</v>
      </c>
      <c r="C67" s="58" t="s">
        <v>94</v>
      </c>
      <c r="D67" s="6">
        <v>1</v>
      </c>
      <c r="E67" s="3" t="s">
        <v>11</v>
      </c>
      <c r="F67" s="164"/>
      <c r="G67" s="165"/>
      <c r="H67" s="14">
        <f t="shared" si="3"/>
        <v>0</v>
      </c>
    </row>
    <row r="68" spans="1:8" s="57" customFormat="1" ht="12.75">
      <c r="A68" s="48"/>
      <c r="B68" s="1" t="s">
        <v>415</v>
      </c>
      <c r="C68" s="58" t="s">
        <v>113</v>
      </c>
      <c r="D68" s="6">
        <v>1</v>
      </c>
      <c r="E68" s="3" t="s">
        <v>11</v>
      </c>
      <c r="F68" s="164"/>
      <c r="G68" s="165"/>
      <c r="H68" s="14">
        <f t="shared" si="3"/>
        <v>0</v>
      </c>
    </row>
    <row r="69" spans="1:8" s="57" customFormat="1" ht="12.75">
      <c r="A69" s="48"/>
      <c r="B69" s="1" t="s">
        <v>416</v>
      </c>
      <c r="C69" s="58" t="s">
        <v>95</v>
      </c>
      <c r="D69" s="6">
        <v>1</v>
      </c>
      <c r="E69" s="3" t="s">
        <v>11</v>
      </c>
      <c r="F69" s="164"/>
      <c r="G69" s="165"/>
      <c r="H69" s="14">
        <f t="shared" si="3"/>
        <v>0</v>
      </c>
    </row>
    <row r="70" spans="1:8" s="57" customFormat="1" ht="12.75">
      <c r="A70" s="48"/>
      <c r="B70" s="1" t="s">
        <v>417</v>
      </c>
      <c r="C70" s="58" t="s">
        <v>96</v>
      </c>
      <c r="D70" s="6">
        <v>1</v>
      </c>
      <c r="E70" s="3" t="s">
        <v>11</v>
      </c>
      <c r="F70" s="164"/>
      <c r="G70" s="165"/>
      <c r="H70" s="14">
        <f t="shared" si="3"/>
        <v>0</v>
      </c>
    </row>
    <row r="71" spans="1:8" s="57" customFormat="1" ht="12.75">
      <c r="A71" s="48"/>
      <c r="B71" s="1" t="s">
        <v>418</v>
      </c>
      <c r="C71" s="58" t="s">
        <v>97</v>
      </c>
      <c r="D71" s="6">
        <v>1</v>
      </c>
      <c r="E71" s="3" t="s">
        <v>11</v>
      </c>
      <c r="F71" s="164"/>
      <c r="G71" s="165"/>
      <c r="H71" s="14">
        <f t="shared" si="3"/>
        <v>0</v>
      </c>
    </row>
    <row r="72" spans="1:8" s="57" customFormat="1" ht="12.75">
      <c r="A72" s="48"/>
      <c r="B72" s="1" t="s">
        <v>419</v>
      </c>
      <c r="C72" s="58" t="s">
        <v>98</v>
      </c>
      <c r="D72" s="6">
        <v>1</v>
      </c>
      <c r="E72" s="3" t="s">
        <v>11</v>
      </c>
      <c r="F72" s="164"/>
      <c r="G72" s="165"/>
      <c r="H72" s="14">
        <f t="shared" si="3"/>
        <v>0</v>
      </c>
    </row>
    <row r="73" spans="1:8" s="57" customFormat="1" ht="12.75">
      <c r="A73" s="48"/>
      <c r="B73" s="1" t="s">
        <v>420</v>
      </c>
      <c r="C73" s="58" t="s">
        <v>99</v>
      </c>
      <c r="D73" s="6">
        <v>1</v>
      </c>
      <c r="E73" s="3" t="s">
        <v>11</v>
      </c>
      <c r="F73" s="164"/>
      <c r="G73" s="165"/>
      <c r="H73" s="14">
        <f t="shared" si="3"/>
        <v>0</v>
      </c>
    </row>
    <row r="74" spans="1:8" s="57" customFormat="1" ht="12.75">
      <c r="A74" s="48"/>
      <c r="B74" s="1" t="s">
        <v>421</v>
      </c>
      <c r="C74" s="58" t="s">
        <v>100</v>
      </c>
      <c r="D74" s="6">
        <v>1</v>
      </c>
      <c r="E74" s="3" t="s">
        <v>11</v>
      </c>
      <c r="F74" s="164"/>
      <c r="G74" s="165"/>
      <c r="H74" s="14">
        <f t="shared" si="3"/>
        <v>0</v>
      </c>
    </row>
    <row r="75" spans="1:8" s="57" customFormat="1" ht="51">
      <c r="A75" s="48"/>
      <c r="B75" s="1" t="s">
        <v>145</v>
      </c>
      <c r="C75" s="58" t="s">
        <v>101</v>
      </c>
      <c r="D75" s="6"/>
      <c r="E75" s="3"/>
      <c r="F75" s="16"/>
      <c r="G75" s="17"/>
      <c r="H75" s="14"/>
    </row>
    <row r="76" spans="1:8" s="57" customFormat="1" ht="12.75">
      <c r="A76" s="48"/>
      <c r="B76" s="1" t="s">
        <v>422</v>
      </c>
      <c r="C76" s="58" t="s">
        <v>102</v>
      </c>
      <c r="D76" s="6">
        <v>1</v>
      </c>
      <c r="E76" s="3" t="s">
        <v>11</v>
      </c>
      <c r="F76" s="164"/>
      <c r="G76" s="165"/>
      <c r="H76" s="14">
        <f t="shared" si="3"/>
        <v>0</v>
      </c>
    </row>
    <row r="77" spans="1:8" s="57" customFormat="1" ht="12.75">
      <c r="A77" s="48"/>
      <c r="B77" s="1" t="s">
        <v>423</v>
      </c>
      <c r="C77" s="58" t="s">
        <v>103</v>
      </c>
      <c r="D77" s="6">
        <v>1</v>
      </c>
      <c r="E77" s="3" t="s">
        <v>11</v>
      </c>
      <c r="F77" s="164"/>
      <c r="G77" s="165"/>
      <c r="H77" s="14">
        <f t="shared" si="3"/>
        <v>0</v>
      </c>
    </row>
    <row r="78" spans="1:8" s="57" customFormat="1" ht="12.75">
      <c r="A78" s="48"/>
      <c r="B78" s="1" t="s">
        <v>424</v>
      </c>
      <c r="C78" s="58" t="s">
        <v>104</v>
      </c>
      <c r="D78" s="6">
        <v>1</v>
      </c>
      <c r="E78" s="3" t="s">
        <v>11</v>
      </c>
      <c r="F78" s="164"/>
      <c r="G78" s="165"/>
      <c r="H78" s="14">
        <f t="shared" si="3"/>
        <v>0</v>
      </c>
    </row>
    <row r="79" spans="1:8" s="57" customFormat="1" ht="12.75">
      <c r="A79" s="48"/>
      <c r="B79" s="1" t="s">
        <v>425</v>
      </c>
      <c r="C79" s="58" t="s">
        <v>105</v>
      </c>
      <c r="D79" s="6">
        <v>1</v>
      </c>
      <c r="E79" s="3" t="s">
        <v>11</v>
      </c>
      <c r="F79" s="164"/>
      <c r="G79" s="165"/>
      <c r="H79" s="14">
        <f t="shared" si="3"/>
        <v>0</v>
      </c>
    </row>
    <row r="80" spans="1:8" s="57" customFormat="1" ht="12.75">
      <c r="A80" s="48"/>
      <c r="B80" s="1" t="s">
        <v>426</v>
      </c>
      <c r="C80" s="58" t="s">
        <v>114</v>
      </c>
      <c r="D80" s="6">
        <v>1</v>
      </c>
      <c r="E80" s="3" t="s">
        <v>11</v>
      </c>
      <c r="F80" s="164"/>
      <c r="G80" s="165"/>
      <c r="H80" s="14">
        <f t="shared" si="3"/>
        <v>0</v>
      </c>
    </row>
    <row r="81" spans="1:8" s="57" customFormat="1" ht="12.75">
      <c r="A81" s="48"/>
      <c r="B81" s="1" t="s">
        <v>427</v>
      </c>
      <c r="C81" s="58" t="s">
        <v>115</v>
      </c>
      <c r="D81" s="6">
        <v>1</v>
      </c>
      <c r="E81" s="3" t="s">
        <v>11</v>
      </c>
      <c r="F81" s="164"/>
      <c r="G81" s="165"/>
      <c r="H81" s="14">
        <f t="shared" si="3"/>
        <v>0</v>
      </c>
    </row>
    <row r="82" spans="1:8" s="57" customFormat="1" ht="12.75">
      <c r="A82" s="48"/>
      <c r="B82" s="1" t="s">
        <v>428</v>
      </c>
      <c r="C82" s="58" t="s">
        <v>116</v>
      </c>
      <c r="D82" s="6">
        <v>1</v>
      </c>
      <c r="E82" s="3" t="s">
        <v>11</v>
      </c>
      <c r="F82" s="164"/>
      <c r="G82" s="165"/>
      <c r="H82" s="14">
        <f t="shared" si="3"/>
        <v>0</v>
      </c>
    </row>
    <row r="83" spans="1:8" s="57" customFormat="1" ht="12.75">
      <c r="A83" s="48"/>
      <c r="B83" s="1" t="s">
        <v>429</v>
      </c>
      <c r="C83" s="58" t="s">
        <v>106</v>
      </c>
      <c r="D83" s="6">
        <v>1</v>
      </c>
      <c r="E83" s="3" t="s">
        <v>11</v>
      </c>
      <c r="F83" s="164"/>
      <c r="G83" s="165"/>
      <c r="H83" s="14">
        <f t="shared" si="3"/>
        <v>0</v>
      </c>
    </row>
    <row r="84" spans="1:8" s="57" customFormat="1" ht="12.75">
      <c r="A84" s="48"/>
      <c r="B84" s="1" t="s">
        <v>149</v>
      </c>
      <c r="C84" s="58" t="s">
        <v>107</v>
      </c>
      <c r="D84" s="6"/>
      <c r="E84" s="3"/>
      <c r="F84" s="16"/>
      <c r="G84" s="17"/>
      <c r="H84" s="14"/>
    </row>
    <row r="85" spans="1:8" s="57" customFormat="1" ht="12.75">
      <c r="A85" s="48"/>
      <c r="B85" s="1" t="s">
        <v>430</v>
      </c>
      <c r="C85" s="58" t="s">
        <v>108</v>
      </c>
      <c r="D85" s="6">
        <v>8</v>
      </c>
      <c r="E85" s="3" t="s">
        <v>11</v>
      </c>
      <c r="F85" s="164"/>
      <c r="G85" s="165"/>
      <c r="H85" s="14">
        <f t="shared" si="3"/>
        <v>0</v>
      </c>
    </row>
    <row r="86" spans="1:8" s="57" customFormat="1" ht="12.75">
      <c r="A86" s="48"/>
      <c r="B86" s="1" t="s">
        <v>431</v>
      </c>
      <c r="C86" s="58" t="s">
        <v>117</v>
      </c>
      <c r="D86" s="6">
        <v>1</v>
      </c>
      <c r="E86" s="3" t="s">
        <v>11</v>
      </c>
      <c r="F86" s="164"/>
      <c r="G86" s="165"/>
      <c r="H86" s="14">
        <f t="shared" si="3"/>
        <v>0</v>
      </c>
    </row>
    <row r="87" spans="1:8" s="57" customFormat="1" ht="12.75">
      <c r="A87" s="48"/>
      <c r="B87" s="1" t="s">
        <v>432</v>
      </c>
      <c r="C87" s="58" t="s">
        <v>118</v>
      </c>
      <c r="D87" s="6">
        <v>1</v>
      </c>
      <c r="E87" s="3" t="s">
        <v>11</v>
      </c>
      <c r="F87" s="164"/>
      <c r="G87" s="165"/>
      <c r="H87" s="14">
        <f t="shared" si="3"/>
        <v>0</v>
      </c>
    </row>
    <row r="88" spans="1:8" s="57" customFormat="1" ht="12.75">
      <c r="A88" s="48"/>
      <c r="B88" s="1" t="s">
        <v>433</v>
      </c>
      <c r="C88" s="58" t="s">
        <v>109</v>
      </c>
      <c r="D88" s="6">
        <v>1</v>
      </c>
      <c r="E88" s="3" t="s">
        <v>11</v>
      </c>
      <c r="F88" s="164"/>
      <c r="G88" s="165"/>
      <c r="H88" s="14">
        <f t="shared" si="3"/>
        <v>0</v>
      </c>
    </row>
    <row r="89" spans="1:8" s="57" customFormat="1" ht="12.75">
      <c r="A89" s="48"/>
      <c r="B89" s="1" t="s">
        <v>434</v>
      </c>
      <c r="C89" s="58" t="s">
        <v>119</v>
      </c>
      <c r="D89" s="6">
        <v>1</v>
      </c>
      <c r="E89" s="3" t="s">
        <v>11</v>
      </c>
      <c r="F89" s="164"/>
      <c r="G89" s="165"/>
      <c r="H89" s="14">
        <f t="shared" si="3"/>
        <v>0</v>
      </c>
    </row>
    <row r="90" spans="1:8" s="57" customFormat="1" ht="12.75">
      <c r="A90" s="48"/>
      <c r="B90" s="1">
        <v>8</v>
      </c>
      <c r="C90" s="10" t="s">
        <v>38</v>
      </c>
      <c r="D90" s="9"/>
      <c r="E90" s="11"/>
      <c r="F90" s="59"/>
      <c r="G90" s="60"/>
      <c r="H90" s="14"/>
    </row>
    <row r="91" spans="1:8" s="57" customFormat="1" ht="12.75">
      <c r="A91" s="48"/>
      <c r="B91" s="1" t="s">
        <v>436</v>
      </c>
      <c r="C91" s="10" t="s">
        <v>89</v>
      </c>
      <c r="D91" s="24">
        <v>10</v>
      </c>
      <c r="E91" s="3" t="s">
        <v>11</v>
      </c>
      <c r="F91" s="12"/>
      <c r="G91" s="13"/>
      <c r="H91" s="14">
        <f aca="true" t="shared" si="4" ref="H91:H97">SUM(F91:G91)*D91</f>
        <v>0</v>
      </c>
    </row>
    <row r="92" spans="1:8" s="57" customFormat="1" ht="12.75">
      <c r="A92" s="48"/>
      <c r="B92" s="1" t="s">
        <v>437</v>
      </c>
      <c r="C92" s="10" t="s">
        <v>88</v>
      </c>
      <c r="D92" s="24">
        <v>19</v>
      </c>
      <c r="E92" s="3" t="s">
        <v>11</v>
      </c>
      <c r="F92" s="12"/>
      <c r="G92" s="13"/>
      <c r="H92" s="14">
        <f t="shared" si="4"/>
        <v>0</v>
      </c>
    </row>
    <row r="93" spans="1:8" s="57" customFormat="1" ht="12.75">
      <c r="A93" s="48"/>
      <c r="B93" s="1" t="s">
        <v>438</v>
      </c>
      <c r="C93" s="10" t="s">
        <v>143</v>
      </c>
      <c r="D93" s="9">
        <v>6</v>
      </c>
      <c r="E93" s="11" t="s">
        <v>10</v>
      </c>
      <c r="F93" s="12"/>
      <c r="G93" s="13"/>
      <c r="H93" s="14">
        <f t="shared" si="4"/>
        <v>0</v>
      </c>
    </row>
    <row r="94" spans="1:8" s="57" customFormat="1" ht="12.75">
      <c r="A94" s="48"/>
      <c r="B94" s="1" t="s">
        <v>435</v>
      </c>
      <c r="C94" s="10" t="s">
        <v>144</v>
      </c>
      <c r="D94" s="9">
        <v>12</v>
      </c>
      <c r="E94" s="11" t="s">
        <v>10</v>
      </c>
      <c r="F94" s="12"/>
      <c r="G94" s="13"/>
      <c r="H94" s="14">
        <f t="shared" si="4"/>
        <v>0</v>
      </c>
    </row>
    <row r="95" spans="1:8" s="57" customFormat="1" ht="38.25">
      <c r="A95" s="48"/>
      <c r="B95" s="1" t="s">
        <v>439</v>
      </c>
      <c r="C95" s="10" t="s">
        <v>148</v>
      </c>
      <c r="D95" s="9">
        <v>5</v>
      </c>
      <c r="E95" s="11" t="s">
        <v>10</v>
      </c>
      <c r="F95" s="12"/>
      <c r="G95" s="13"/>
      <c r="H95" s="14">
        <f t="shared" si="4"/>
        <v>0</v>
      </c>
    </row>
    <row r="96" spans="1:8" s="57" customFormat="1" ht="12.75">
      <c r="A96" s="48"/>
      <c r="B96" s="1" t="s">
        <v>440</v>
      </c>
      <c r="C96" s="10" t="s">
        <v>123</v>
      </c>
      <c r="D96" s="9">
        <v>2</v>
      </c>
      <c r="E96" s="56" t="s">
        <v>412</v>
      </c>
      <c r="F96" s="12"/>
      <c r="G96" s="13"/>
      <c r="H96" s="14">
        <f t="shared" si="4"/>
        <v>0</v>
      </c>
    </row>
    <row r="97" spans="1:8" s="57" customFormat="1" ht="12.75">
      <c r="A97" s="61"/>
      <c r="B97" s="1" t="s">
        <v>441</v>
      </c>
      <c r="C97" s="53" t="s">
        <v>39</v>
      </c>
      <c r="D97" s="8">
        <v>251</v>
      </c>
      <c r="E97" s="11" t="s">
        <v>10</v>
      </c>
      <c r="F97" s="166"/>
      <c r="G97" s="161"/>
      <c r="H97" s="15">
        <f t="shared" si="4"/>
        <v>0</v>
      </c>
    </row>
    <row r="98" spans="1:8" s="57" customFormat="1" ht="12.75">
      <c r="A98" s="62"/>
      <c r="B98" s="63"/>
      <c r="C98" s="64" t="s">
        <v>40</v>
      </c>
      <c r="D98" s="65"/>
      <c r="E98" s="18"/>
      <c r="F98" s="19">
        <f>SUMPRODUCT(D12:D97,F12:F97)</f>
        <v>0</v>
      </c>
      <c r="G98" s="19">
        <f>SUMPRODUCT(D12:D97,G12:G97)</f>
        <v>0</v>
      </c>
      <c r="H98" s="66">
        <f>SUM(H12:H97)</f>
        <v>0</v>
      </c>
    </row>
    <row r="99" spans="1:8" ht="12.75">
      <c r="A99" s="39"/>
      <c r="B99" s="40" t="s">
        <v>443</v>
      </c>
      <c r="C99" s="41" t="s">
        <v>150</v>
      </c>
      <c r="D99" s="42"/>
      <c r="E99" s="43"/>
      <c r="F99" s="44"/>
      <c r="G99" s="45"/>
      <c r="H99" s="46"/>
    </row>
    <row r="100" spans="1:8" ht="12.75">
      <c r="A100" s="67"/>
      <c r="B100" s="68">
        <v>1</v>
      </c>
      <c r="C100" s="50" t="s">
        <v>151</v>
      </c>
      <c r="D100" s="69"/>
      <c r="E100" s="3"/>
      <c r="F100" s="70"/>
      <c r="G100" s="70"/>
      <c r="H100" s="71"/>
    </row>
    <row r="101" spans="1:8" ht="89.25">
      <c r="A101" s="72"/>
      <c r="B101" s="1" t="s">
        <v>16</v>
      </c>
      <c r="C101" s="10" t="s">
        <v>152</v>
      </c>
      <c r="D101" s="24">
        <v>2</v>
      </c>
      <c r="E101" s="3" t="s">
        <v>11</v>
      </c>
      <c r="F101" s="12"/>
      <c r="G101" s="12"/>
      <c r="H101" s="73">
        <f aca="true" t="shared" si="5" ref="H101:H130">SUM(F101:G101)*D101</f>
        <v>0</v>
      </c>
    </row>
    <row r="102" spans="1:8" ht="38.25">
      <c r="A102" s="72"/>
      <c r="B102" s="1" t="s">
        <v>12</v>
      </c>
      <c r="C102" s="10" t="s">
        <v>153</v>
      </c>
      <c r="D102" s="24">
        <v>1</v>
      </c>
      <c r="E102" s="3" t="s">
        <v>11</v>
      </c>
      <c r="F102" s="12"/>
      <c r="G102" s="12"/>
      <c r="H102" s="73">
        <f t="shared" si="5"/>
        <v>0</v>
      </c>
    </row>
    <row r="103" spans="1:8" ht="38.25">
      <c r="A103" s="72"/>
      <c r="B103" s="1" t="s">
        <v>33</v>
      </c>
      <c r="C103" s="10" t="s">
        <v>154</v>
      </c>
      <c r="D103" s="24">
        <v>1</v>
      </c>
      <c r="E103" s="3" t="s">
        <v>11</v>
      </c>
      <c r="F103" s="12"/>
      <c r="G103" s="12"/>
      <c r="H103" s="73">
        <f t="shared" si="5"/>
        <v>0</v>
      </c>
    </row>
    <row r="104" spans="1:8" ht="38.25">
      <c r="A104" s="72"/>
      <c r="B104" s="1" t="s">
        <v>34</v>
      </c>
      <c r="C104" s="10" t="s">
        <v>155</v>
      </c>
      <c r="D104" s="24">
        <v>3</v>
      </c>
      <c r="E104" s="3" t="s">
        <v>11</v>
      </c>
      <c r="F104" s="12"/>
      <c r="G104" s="12"/>
      <c r="H104" s="73">
        <f t="shared" si="5"/>
        <v>0</v>
      </c>
    </row>
    <row r="105" spans="1:8" ht="25.5">
      <c r="A105" s="72"/>
      <c r="B105" s="1" t="s">
        <v>35</v>
      </c>
      <c r="C105" s="10" t="s">
        <v>156</v>
      </c>
      <c r="D105" s="9">
        <v>25</v>
      </c>
      <c r="E105" s="3" t="s">
        <v>157</v>
      </c>
      <c r="F105" s="12"/>
      <c r="G105" s="12"/>
      <c r="H105" s="73">
        <f t="shared" si="5"/>
        <v>0</v>
      </c>
    </row>
    <row r="106" spans="1:8" ht="25.5">
      <c r="A106" s="72"/>
      <c r="B106" s="1" t="s">
        <v>36</v>
      </c>
      <c r="C106" s="10" t="s">
        <v>158</v>
      </c>
      <c r="D106" s="9">
        <v>2</v>
      </c>
      <c r="E106" s="3" t="s">
        <v>45</v>
      </c>
      <c r="F106" s="12"/>
      <c r="G106" s="12"/>
      <c r="H106" s="73">
        <f t="shared" si="5"/>
        <v>0</v>
      </c>
    </row>
    <row r="107" spans="1:8" ht="25.5">
      <c r="A107" s="72"/>
      <c r="B107" s="1" t="s">
        <v>90</v>
      </c>
      <c r="C107" s="10" t="s">
        <v>159</v>
      </c>
      <c r="D107" s="9">
        <v>15</v>
      </c>
      <c r="E107" s="3" t="s">
        <v>157</v>
      </c>
      <c r="F107" s="12"/>
      <c r="G107" s="12"/>
      <c r="H107" s="73">
        <f t="shared" si="5"/>
        <v>0</v>
      </c>
    </row>
    <row r="108" spans="1:8" ht="12.75">
      <c r="A108" s="72"/>
      <c r="B108" s="1" t="s">
        <v>120</v>
      </c>
      <c r="C108" s="10" t="s">
        <v>160</v>
      </c>
      <c r="D108" s="9">
        <v>13</v>
      </c>
      <c r="E108" s="3" t="s">
        <v>157</v>
      </c>
      <c r="F108" s="12"/>
      <c r="G108" s="12"/>
      <c r="H108" s="73">
        <f t="shared" si="5"/>
        <v>0</v>
      </c>
    </row>
    <row r="109" spans="1:8" ht="12.75">
      <c r="A109" s="72"/>
      <c r="B109" s="1" t="s">
        <v>139</v>
      </c>
      <c r="C109" s="10" t="s">
        <v>161</v>
      </c>
      <c r="D109" s="9">
        <v>2</v>
      </c>
      <c r="E109" s="3" t="s">
        <v>157</v>
      </c>
      <c r="F109" s="12"/>
      <c r="G109" s="12"/>
      <c r="H109" s="73">
        <f t="shared" si="5"/>
        <v>0</v>
      </c>
    </row>
    <row r="110" spans="1:8" ht="12.75">
      <c r="A110" s="72"/>
      <c r="B110" s="1" t="s">
        <v>141</v>
      </c>
      <c r="C110" s="10" t="s">
        <v>184</v>
      </c>
      <c r="D110" s="9">
        <v>4</v>
      </c>
      <c r="E110" s="3" t="s">
        <v>157</v>
      </c>
      <c r="F110" s="12"/>
      <c r="G110" s="12"/>
      <c r="H110" s="73">
        <f t="shared" si="5"/>
        <v>0</v>
      </c>
    </row>
    <row r="111" spans="1:8" ht="12.75">
      <c r="A111" s="72"/>
      <c r="B111" s="1" t="s">
        <v>327</v>
      </c>
      <c r="C111" s="10" t="s">
        <v>162</v>
      </c>
      <c r="D111" s="9">
        <v>47</v>
      </c>
      <c r="E111" s="3" t="s">
        <v>157</v>
      </c>
      <c r="F111" s="12"/>
      <c r="G111" s="12"/>
      <c r="H111" s="73">
        <f t="shared" si="5"/>
        <v>0</v>
      </c>
    </row>
    <row r="112" spans="1:8" ht="12.75">
      <c r="A112" s="72"/>
      <c r="B112" s="1" t="s">
        <v>329</v>
      </c>
      <c r="C112" s="10" t="s">
        <v>163</v>
      </c>
      <c r="D112" s="9">
        <v>52</v>
      </c>
      <c r="E112" s="3" t="s">
        <v>45</v>
      </c>
      <c r="F112" s="12"/>
      <c r="G112" s="12"/>
      <c r="H112" s="73">
        <f t="shared" si="5"/>
        <v>0</v>
      </c>
    </row>
    <row r="113" spans="1:8" ht="12.75">
      <c r="A113" s="72"/>
      <c r="B113" s="1" t="s">
        <v>331</v>
      </c>
      <c r="C113" s="10" t="s">
        <v>164</v>
      </c>
      <c r="D113" s="9">
        <v>12</v>
      </c>
      <c r="E113" s="3" t="s">
        <v>45</v>
      </c>
      <c r="F113" s="12"/>
      <c r="G113" s="12"/>
      <c r="H113" s="73">
        <f t="shared" si="5"/>
        <v>0</v>
      </c>
    </row>
    <row r="114" spans="1:8" ht="12.75">
      <c r="A114" s="72"/>
      <c r="B114" s="1" t="s">
        <v>333</v>
      </c>
      <c r="C114" s="10" t="s">
        <v>165</v>
      </c>
      <c r="D114" s="9">
        <v>6</v>
      </c>
      <c r="E114" s="3" t="s">
        <v>45</v>
      </c>
      <c r="F114" s="12"/>
      <c r="G114" s="12"/>
      <c r="H114" s="73">
        <f t="shared" si="5"/>
        <v>0</v>
      </c>
    </row>
    <row r="115" spans="1:8" ht="12.75">
      <c r="A115" s="72"/>
      <c r="B115" s="1" t="s">
        <v>335</v>
      </c>
      <c r="C115" s="10" t="s">
        <v>166</v>
      </c>
      <c r="D115" s="9">
        <v>40</v>
      </c>
      <c r="E115" s="3" t="s">
        <v>45</v>
      </c>
      <c r="F115" s="12"/>
      <c r="G115" s="12"/>
      <c r="H115" s="73">
        <f t="shared" si="5"/>
        <v>0</v>
      </c>
    </row>
    <row r="116" spans="1:8" ht="12.75">
      <c r="A116" s="72"/>
      <c r="B116" s="1" t="s">
        <v>337</v>
      </c>
      <c r="C116" s="10" t="s">
        <v>167</v>
      </c>
      <c r="D116" s="24">
        <v>2</v>
      </c>
      <c r="E116" s="3" t="s">
        <v>168</v>
      </c>
      <c r="F116" s="12"/>
      <c r="G116" s="12"/>
      <c r="H116" s="73">
        <f t="shared" si="5"/>
        <v>0</v>
      </c>
    </row>
    <row r="117" spans="1:8" ht="25.5">
      <c r="A117" s="72"/>
      <c r="B117" s="1" t="s">
        <v>343</v>
      </c>
      <c r="C117" s="10" t="s">
        <v>169</v>
      </c>
      <c r="D117" s="9">
        <v>45</v>
      </c>
      <c r="E117" s="3" t="s">
        <v>45</v>
      </c>
      <c r="F117" s="12"/>
      <c r="G117" s="12"/>
      <c r="H117" s="73">
        <f t="shared" si="5"/>
        <v>0</v>
      </c>
    </row>
    <row r="118" spans="1:8" ht="12.75">
      <c r="A118" s="72"/>
      <c r="B118" s="1" t="s">
        <v>345</v>
      </c>
      <c r="C118" s="10" t="s">
        <v>170</v>
      </c>
      <c r="D118" s="9">
        <v>4</v>
      </c>
      <c r="E118" s="3" t="s">
        <v>157</v>
      </c>
      <c r="F118" s="12"/>
      <c r="G118" s="12"/>
      <c r="H118" s="73">
        <f t="shared" si="5"/>
        <v>0</v>
      </c>
    </row>
    <row r="119" spans="1:8" ht="12.75">
      <c r="A119" s="72"/>
      <c r="B119" s="1" t="s">
        <v>347</v>
      </c>
      <c r="C119" s="10" t="s">
        <v>171</v>
      </c>
      <c r="D119" s="9">
        <v>45</v>
      </c>
      <c r="E119" s="3" t="s">
        <v>45</v>
      </c>
      <c r="F119" s="12"/>
      <c r="G119" s="12"/>
      <c r="H119" s="73">
        <f t="shared" si="5"/>
        <v>0</v>
      </c>
    </row>
    <row r="120" spans="1:8" ht="25.5">
      <c r="A120" s="72"/>
      <c r="B120" s="1" t="s">
        <v>349</v>
      </c>
      <c r="C120" s="10" t="s">
        <v>172</v>
      </c>
      <c r="D120" s="9">
        <v>4</v>
      </c>
      <c r="E120" s="3" t="s">
        <v>157</v>
      </c>
      <c r="F120" s="12"/>
      <c r="G120" s="12"/>
      <c r="H120" s="73">
        <f t="shared" si="5"/>
        <v>0</v>
      </c>
    </row>
    <row r="121" spans="1:8" ht="12.75">
      <c r="A121" s="72"/>
      <c r="B121" s="1" t="s">
        <v>351</v>
      </c>
      <c r="C121" s="10" t="s">
        <v>173</v>
      </c>
      <c r="D121" s="9">
        <v>16</v>
      </c>
      <c r="E121" s="3" t="s">
        <v>45</v>
      </c>
      <c r="F121" s="12"/>
      <c r="G121" s="12"/>
      <c r="H121" s="73">
        <f t="shared" si="5"/>
        <v>0</v>
      </c>
    </row>
    <row r="122" spans="1:8" ht="12.75">
      <c r="A122" s="72"/>
      <c r="B122" s="1" t="s">
        <v>353</v>
      </c>
      <c r="C122" s="10" t="s">
        <v>174</v>
      </c>
      <c r="D122" s="9">
        <v>5</v>
      </c>
      <c r="E122" s="3" t="s">
        <v>45</v>
      </c>
      <c r="F122" s="12"/>
      <c r="G122" s="12"/>
      <c r="H122" s="73">
        <f t="shared" si="5"/>
        <v>0</v>
      </c>
    </row>
    <row r="123" spans="1:8" ht="12.75">
      <c r="A123" s="72"/>
      <c r="B123" s="1" t="s">
        <v>355</v>
      </c>
      <c r="C123" s="10" t="s">
        <v>175</v>
      </c>
      <c r="D123" s="24">
        <v>1</v>
      </c>
      <c r="E123" s="3" t="s">
        <v>11</v>
      </c>
      <c r="F123" s="12"/>
      <c r="G123" s="12"/>
      <c r="H123" s="73">
        <f t="shared" si="5"/>
        <v>0</v>
      </c>
    </row>
    <row r="124" spans="1:8" ht="12.75">
      <c r="A124" s="72"/>
      <c r="B124" s="1" t="s">
        <v>357</v>
      </c>
      <c r="C124" s="10" t="s">
        <v>176</v>
      </c>
      <c r="D124" s="24">
        <v>1</v>
      </c>
      <c r="E124" s="3" t="s">
        <v>11</v>
      </c>
      <c r="F124" s="12"/>
      <c r="G124" s="12"/>
      <c r="H124" s="73">
        <f t="shared" si="5"/>
        <v>0</v>
      </c>
    </row>
    <row r="125" spans="1:8" ht="12.75">
      <c r="A125" s="72"/>
      <c r="B125" s="1" t="s">
        <v>405</v>
      </c>
      <c r="C125" s="10" t="s">
        <v>177</v>
      </c>
      <c r="D125" s="9">
        <v>25</v>
      </c>
      <c r="E125" s="3" t="s">
        <v>157</v>
      </c>
      <c r="F125" s="12"/>
      <c r="G125" s="12"/>
      <c r="H125" s="73">
        <f t="shared" si="5"/>
        <v>0</v>
      </c>
    </row>
    <row r="126" spans="1:8" ht="38.25">
      <c r="A126" s="72"/>
      <c r="B126" s="1" t="s">
        <v>406</v>
      </c>
      <c r="C126" s="10" t="s">
        <v>178</v>
      </c>
      <c r="D126" s="24">
        <v>1</v>
      </c>
      <c r="E126" s="3" t="s">
        <v>11</v>
      </c>
      <c r="F126" s="12"/>
      <c r="G126" s="12"/>
      <c r="H126" s="73">
        <f t="shared" si="5"/>
        <v>0</v>
      </c>
    </row>
    <row r="127" spans="1:8" ht="25.5">
      <c r="A127" s="72"/>
      <c r="B127" s="1" t="s">
        <v>407</v>
      </c>
      <c r="C127" s="10" t="s">
        <v>179</v>
      </c>
      <c r="D127" s="24">
        <v>1</v>
      </c>
      <c r="E127" s="3" t="s">
        <v>11</v>
      </c>
      <c r="F127" s="12"/>
      <c r="G127" s="12"/>
      <c r="H127" s="73">
        <f t="shared" si="5"/>
        <v>0</v>
      </c>
    </row>
    <row r="128" spans="1:8" ht="25.5">
      <c r="A128" s="72"/>
      <c r="B128" s="1" t="s">
        <v>408</v>
      </c>
      <c r="C128" s="10" t="s">
        <v>183</v>
      </c>
      <c r="D128" s="9">
        <v>6</v>
      </c>
      <c r="E128" s="3" t="s">
        <v>10</v>
      </c>
      <c r="F128" s="12"/>
      <c r="G128" s="12"/>
      <c r="H128" s="73">
        <f t="shared" si="5"/>
        <v>0</v>
      </c>
    </row>
    <row r="129" spans="1:8" ht="25.5">
      <c r="A129" s="72"/>
      <c r="B129" s="1" t="s">
        <v>409</v>
      </c>
      <c r="C129" s="10" t="s">
        <v>180</v>
      </c>
      <c r="D129" s="24">
        <v>1</v>
      </c>
      <c r="E129" s="3" t="s">
        <v>11</v>
      </c>
      <c r="F129" s="12"/>
      <c r="G129" s="12"/>
      <c r="H129" s="73">
        <f>SUM(F129:G129)*D129</f>
        <v>0</v>
      </c>
    </row>
    <row r="130" spans="1:8" ht="25.5">
      <c r="A130" s="72"/>
      <c r="B130" s="1" t="s">
        <v>410</v>
      </c>
      <c r="C130" s="10" t="s">
        <v>181</v>
      </c>
      <c r="D130" s="24">
        <v>2</v>
      </c>
      <c r="E130" s="3" t="s">
        <v>11</v>
      </c>
      <c r="F130" s="12"/>
      <c r="G130" s="12"/>
      <c r="H130" s="73">
        <f t="shared" si="5"/>
        <v>0</v>
      </c>
    </row>
    <row r="131" spans="1:8" ht="12.75">
      <c r="A131" s="74"/>
      <c r="B131" s="75"/>
      <c r="C131" s="64" t="s">
        <v>182</v>
      </c>
      <c r="D131" s="76"/>
      <c r="E131" s="77"/>
      <c r="F131" s="21">
        <f>SUMPRODUCT(F101:F130,D101:D130)</f>
        <v>0</v>
      </c>
      <c r="G131" s="21">
        <f>SUMPRODUCT(G101:G130,D101:D130)</f>
        <v>0</v>
      </c>
      <c r="H131" s="22">
        <f>SUM(H101:H130)</f>
        <v>0</v>
      </c>
    </row>
    <row r="132" spans="1:8" ht="12.75">
      <c r="A132" s="78"/>
      <c r="B132" s="40" t="s">
        <v>444</v>
      </c>
      <c r="C132" s="79" t="s">
        <v>185</v>
      </c>
      <c r="D132" s="80"/>
      <c r="E132" s="43"/>
      <c r="F132" s="44"/>
      <c r="G132" s="44"/>
      <c r="H132" s="81"/>
    </row>
    <row r="133" spans="1:8" ht="12.75">
      <c r="A133" s="82"/>
      <c r="B133" s="83">
        <v>1</v>
      </c>
      <c r="C133" s="84" t="s">
        <v>186</v>
      </c>
      <c r="D133" s="9"/>
      <c r="E133" s="85"/>
      <c r="F133" s="86"/>
      <c r="G133" s="86"/>
      <c r="H133" s="87"/>
    </row>
    <row r="134" spans="1:8" ht="25.5">
      <c r="A134" s="82"/>
      <c r="B134" s="88" t="s">
        <v>16</v>
      </c>
      <c r="C134" s="84" t="s">
        <v>187</v>
      </c>
      <c r="D134" s="89">
        <v>1</v>
      </c>
      <c r="E134" s="85" t="s">
        <v>11</v>
      </c>
      <c r="F134" s="23"/>
      <c r="G134" s="23"/>
      <c r="H134" s="90">
        <f>SUM(F134:G134)*D134</f>
        <v>0</v>
      </c>
    </row>
    <row r="135" spans="1:8" ht="12.75">
      <c r="A135" s="82"/>
      <c r="B135" s="88" t="s">
        <v>12</v>
      </c>
      <c r="C135" s="84" t="s">
        <v>188</v>
      </c>
      <c r="D135" s="91"/>
      <c r="E135" s="85" t="s">
        <v>189</v>
      </c>
      <c r="F135" s="86"/>
      <c r="G135" s="86"/>
      <c r="H135" s="90"/>
    </row>
    <row r="136" spans="1:8" ht="12.75">
      <c r="A136" s="82"/>
      <c r="B136" s="88" t="s">
        <v>190</v>
      </c>
      <c r="C136" s="84" t="s">
        <v>191</v>
      </c>
      <c r="D136" s="89">
        <v>15</v>
      </c>
      <c r="E136" s="85" t="s">
        <v>11</v>
      </c>
      <c r="F136" s="23"/>
      <c r="G136" s="23"/>
      <c r="H136" s="90">
        <f aca="true" t="shared" si="6" ref="H136:H198">SUM(F136:G136)*D136</f>
        <v>0</v>
      </c>
    </row>
    <row r="137" spans="1:8" ht="12.75">
      <c r="A137" s="82"/>
      <c r="B137" s="88" t="s">
        <v>192</v>
      </c>
      <c r="C137" s="84" t="s">
        <v>193</v>
      </c>
      <c r="D137" s="89">
        <v>5</v>
      </c>
      <c r="E137" s="85" t="s">
        <v>11</v>
      </c>
      <c r="F137" s="23"/>
      <c r="G137" s="23"/>
      <c r="H137" s="90">
        <f t="shared" si="6"/>
        <v>0</v>
      </c>
    </row>
    <row r="138" spans="1:8" ht="12.75">
      <c r="A138" s="82"/>
      <c r="B138" s="88" t="s">
        <v>33</v>
      </c>
      <c r="C138" s="84" t="s">
        <v>194</v>
      </c>
      <c r="D138" s="91"/>
      <c r="E138" s="85" t="s">
        <v>189</v>
      </c>
      <c r="F138" s="86"/>
      <c r="G138" s="86"/>
      <c r="H138" s="90"/>
    </row>
    <row r="139" spans="1:8" ht="12.75">
      <c r="A139" s="82"/>
      <c r="B139" s="88" t="s">
        <v>195</v>
      </c>
      <c r="C139" s="84" t="s">
        <v>196</v>
      </c>
      <c r="D139" s="89">
        <v>4</v>
      </c>
      <c r="E139" s="85" t="s">
        <v>11</v>
      </c>
      <c r="F139" s="23"/>
      <c r="G139" s="23"/>
      <c r="H139" s="90">
        <f t="shared" si="6"/>
        <v>0</v>
      </c>
    </row>
    <row r="140" spans="1:8" ht="12.75">
      <c r="A140" s="82"/>
      <c r="B140" s="88" t="s">
        <v>34</v>
      </c>
      <c r="C140" s="84" t="s">
        <v>197</v>
      </c>
      <c r="D140" s="91"/>
      <c r="E140" s="85" t="s">
        <v>189</v>
      </c>
      <c r="F140" s="86"/>
      <c r="G140" s="86"/>
      <c r="H140" s="90"/>
    </row>
    <row r="141" spans="1:8" ht="12.75">
      <c r="A141" s="82"/>
      <c r="B141" s="88" t="s">
        <v>198</v>
      </c>
      <c r="C141" s="92" t="s">
        <v>199</v>
      </c>
      <c r="D141" s="89">
        <v>1</v>
      </c>
      <c r="E141" s="85" t="s">
        <v>11</v>
      </c>
      <c r="F141" s="23"/>
      <c r="G141" s="23"/>
      <c r="H141" s="90">
        <f t="shared" si="6"/>
        <v>0</v>
      </c>
    </row>
    <row r="142" spans="1:8" ht="12.75">
      <c r="A142" s="82"/>
      <c r="B142" s="88" t="s">
        <v>200</v>
      </c>
      <c r="C142" s="84" t="s">
        <v>201</v>
      </c>
      <c r="D142" s="89">
        <v>4</v>
      </c>
      <c r="E142" s="85" t="s">
        <v>11</v>
      </c>
      <c r="F142" s="23"/>
      <c r="G142" s="23"/>
      <c r="H142" s="90">
        <f t="shared" si="6"/>
        <v>0</v>
      </c>
    </row>
    <row r="143" spans="1:8" ht="12.75">
      <c r="A143" s="82"/>
      <c r="B143" s="88" t="s">
        <v>202</v>
      </c>
      <c r="C143" s="84" t="s">
        <v>203</v>
      </c>
      <c r="D143" s="89">
        <v>5</v>
      </c>
      <c r="E143" s="85" t="s">
        <v>11</v>
      </c>
      <c r="F143" s="23"/>
      <c r="G143" s="23"/>
      <c r="H143" s="90">
        <f t="shared" si="6"/>
        <v>0</v>
      </c>
    </row>
    <row r="144" spans="1:8" ht="12.75">
      <c r="A144" s="82"/>
      <c r="B144" s="88" t="s">
        <v>204</v>
      </c>
      <c r="C144" s="84" t="s">
        <v>205</v>
      </c>
      <c r="D144" s="89">
        <v>1</v>
      </c>
      <c r="E144" s="85" t="s">
        <v>11</v>
      </c>
      <c r="F144" s="23"/>
      <c r="G144" s="23"/>
      <c r="H144" s="90">
        <f t="shared" si="6"/>
        <v>0</v>
      </c>
    </row>
    <row r="145" spans="1:8" ht="12.75">
      <c r="A145" s="82"/>
      <c r="B145" s="88" t="s">
        <v>35</v>
      </c>
      <c r="C145" s="84" t="s">
        <v>206</v>
      </c>
      <c r="D145" s="89">
        <v>4</v>
      </c>
      <c r="E145" s="85" t="s">
        <v>11</v>
      </c>
      <c r="F145" s="23"/>
      <c r="G145" s="23"/>
      <c r="H145" s="90">
        <f t="shared" si="6"/>
        <v>0</v>
      </c>
    </row>
    <row r="146" spans="1:8" ht="25.5">
      <c r="A146" s="82"/>
      <c r="B146" s="88" t="s">
        <v>36</v>
      </c>
      <c r="C146" s="84" t="s">
        <v>207</v>
      </c>
      <c r="D146" s="91">
        <v>20</v>
      </c>
      <c r="E146" s="85" t="s">
        <v>45</v>
      </c>
      <c r="F146" s="23"/>
      <c r="G146" s="23"/>
      <c r="H146" s="90">
        <f t="shared" si="6"/>
        <v>0</v>
      </c>
    </row>
    <row r="147" spans="1:8" ht="25.5">
      <c r="A147" s="82"/>
      <c r="B147" s="88" t="s">
        <v>90</v>
      </c>
      <c r="C147" s="84" t="s">
        <v>208</v>
      </c>
      <c r="D147" s="91">
        <v>300</v>
      </c>
      <c r="E147" s="85" t="s">
        <v>45</v>
      </c>
      <c r="F147" s="23"/>
      <c r="G147" s="23"/>
      <c r="H147" s="90">
        <f t="shared" si="6"/>
        <v>0</v>
      </c>
    </row>
    <row r="148" spans="1:8" ht="12.75">
      <c r="A148" s="82"/>
      <c r="B148" s="88" t="s">
        <v>120</v>
      </c>
      <c r="C148" s="84" t="s">
        <v>209</v>
      </c>
      <c r="D148" s="89">
        <v>1</v>
      </c>
      <c r="E148" s="93" t="s">
        <v>11</v>
      </c>
      <c r="F148" s="23"/>
      <c r="G148" s="23"/>
      <c r="H148" s="90">
        <f t="shared" si="6"/>
        <v>0</v>
      </c>
    </row>
    <row r="149" spans="1:8" ht="12.75">
      <c r="A149" s="82"/>
      <c r="B149" s="88">
        <v>2</v>
      </c>
      <c r="C149" s="84" t="s">
        <v>210</v>
      </c>
      <c r="D149" s="91"/>
      <c r="E149" s="93"/>
      <c r="F149" s="86"/>
      <c r="G149" s="86"/>
      <c r="H149" s="90"/>
    </row>
    <row r="150" spans="1:8" ht="38.25">
      <c r="A150" s="82"/>
      <c r="B150" s="94" t="s">
        <v>43</v>
      </c>
      <c r="C150" s="95" t="s">
        <v>211</v>
      </c>
      <c r="D150" s="96">
        <v>2</v>
      </c>
      <c r="E150" s="93" t="s">
        <v>11</v>
      </c>
      <c r="F150" s="23"/>
      <c r="G150" s="167"/>
      <c r="H150" s="90">
        <f t="shared" si="6"/>
        <v>0</v>
      </c>
    </row>
    <row r="151" spans="1:8" ht="51">
      <c r="A151" s="82"/>
      <c r="B151" s="94" t="s">
        <v>212</v>
      </c>
      <c r="C151" s="95" t="s">
        <v>213</v>
      </c>
      <c r="D151" s="96">
        <v>59</v>
      </c>
      <c r="E151" s="93" t="s">
        <v>11</v>
      </c>
      <c r="F151" s="23"/>
      <c r="G151" s="167"/>
      <c r="H151" s="90">
        <f t="shared" si="6"/>
        <v>0</v>
      </c>
    </row>
    <row r="152" spans="1:8" ht="12.75">
      <c r="A152" s="82"/>
      <c r="B152" s="94" t="s">
        <v>214</v>
      </c>
      <c r="C152" s="97" t="s">
        <v>215</v>
      </c>
      <c r="D152" s="98">
        <v>2</v>
      </c>
      <c r="E152" s="93" t="s">
        <v>11</v>
      </c>
      <c r="F152" s="167"/>
      <c r="G152" s="167"/>
      <c r="H152" s="90">
        <f t="shared" si="6"/>
        <v>0</v>
      </c>
    </row>
    <row r="153" spans="1:8" ht="12.75">
      <c r="A153" s="99"/>
      <c r="B153" s="100" t="s">
        <v>216</v>
      </c>
      <c r="C153" s="101" t="s">
        <v>217</v>
      </c>
      <c r="D153" s="91"/>
      <c r="E153" s="102"/>
      <c r="F153" s="103"/>
      <c r="G153" s="103"/>
      <c r="H153" s="90"/>
    </row>
    <row r="154" spans="1:8" ht="12.75">
      <c r="A154" s="82"/>
      <c r="B154" s="88" t="s">
        <v>218</v>
      </c>
      <c r="C154" s="84" t="s">
        <v>219</v>
      </c>
      <c r="D154" s="91">
        <v>1100</v>
      </c>
      <c r="E154" s="85" t="s">
        <v>45</v>
      </c>
      <c r="F154" s="23"/>
      <c r="G154" s="23"/>
      <c r="H154" s="90">
        <f t="shared" si="6"/>
        <v>0</v>
      </c>
    </row>
    <row r="155" spans="1:8" ht="12.75">
      <c r="A155" s="82"/>
      <c r="B155" s="88" t="s">
        <v>220</v>
      </c>
      <c r="C155" s="84" t="s">
        <v>221</v>
      </c>
      <c r="D155" s="91">
        <v>800</v>
      </c>
      <c r="E155" s="85" t="s">
        <v>45</v>
      </c>
      <c r="F155" s="23"/>
      <c r="G155" s="23"/>
      <c r="H155" s="90">
        <f t="shared" si="6"/>
        <v>0</v>
      </c>
    </row>
    <row r="156" spans="1:8" ht="25.5">
      <c r="A156" s="82"/>
      <c r="B156" s="88" t="s">
        <v>222</v>
      </c>
      <c r="C156" s="104" t="s">
        <v>223</v>
      </c>
      <c r="D156" s="89">
        <v>9</v>
      </c>
      <c r="E156" s="85" t="s">
        <v>11</v>
      </c>
      <c r="F156" s="23"/>
      <c r="G156" s="23"/>
      <c r="H156" s="90">
        <f t="shared" si="6"/>
        <v>0</v>
      </c>
    </row>
    <row r="157" spans="1:8" ht="25.5">
      <c r="A157" s="82"/>
      <c r="B157" s="88" t="s">
        <v>224</v>
      </c>
      <c r="C157" s="104" t="s">
        <v>225</v>
      </c>
      <c r="D157" s="89">
        <v>5</v>
      </c>
      <c r="E157" s="85" t="s">
        <v>11</v>
      </c>
      <c r="F157" s="23"/>
      <c r="G157" s="23"/>
      <c r="H157" s="90">
        <f t="shared" si="6"/>
        <v>0</v>
      </c>
    </row>
    <row r="158" spans="1:8" ht="25.5">
      <c r="A158" s="82"/>
      <c r="B158" s="88" t="s">
        <v>226</v>
      </c>
      <c r="C158" s="104" t="s">
        <v>227</v>
      </c>
      <c r="D158" s="89">
        <v>3</v>
      </c>
      <c r="E158" s="85" t="s">
        <v>11</v>
      </c>
      <c r="F158" s="23"/>
      <c r="G158" s="23"/>
      <c r="H158" s="90">
        <f t="shared" si="6"/>
        <v>0</v>
      </c>
    </row>
    <row r="159" spans="1:8" ht="25.5">
      <c r="A159" s="82"/>
      <c r="B159" s="88" t="s">
        <v>228</v>
      </c>
      <c r="C159" s="104" t="s">
        <v>229</v>
      </c>
      <c r="D159" s="89">
        <v>4</v>
      </c>
      <c r="E159" s="85" t="s">
        <v>11</v>
      </c>
      <c r="F159" s="23"/>
      <c r="G159" s="23"/>
      <c r="H159" s="90">
        <f t="shared" si="6"/>
        <v>0</v>
      </c>
    </row>
    <row r="160" spans="1:8" ht="12.75">
      <c r="A160" s="82"/>
      <c r="B160" s="88" t="s">
        <v>230</v>
      </c>
      <c r="C160" s="84" t="s">
        <v>231</v>
      </c>
      <c r="D160" s="91"/>
      <c r="E160" s="85"/>
      <c r="F160" s="86"/>
      <c r="G160" s="86"/>
      <c r="H160" s="90"/>
    </row>
    <row r="161" spans="1:8" ht="12.75">
      <c r="A161" s="82"/>
      <c r="B161" s="88" t="s">
        <v>232</v>
      </c>
      <c r="C161" s="84" t="s">
        <v>233</v>
      </c>
      <c r="D161" s="89">
        <v>1</v>
      </c>
      <c r="E161" s="85" t="s">
        <v>11</v>
      </c>
      <c r="F161" s="23"/>
      <c r="G161" s="23"/>
      <c r="H161" s="90">
        <f t="shared" si="6"/>
        <v>0</v>
      </c>
    </row>
    <row r="162" spans="1:8" ht="12.75">
      <c r="A162" s="82"/>
      <c r="B162" s="88" t="s">
        <v>234</v>
      </c>
      <c r="C162" s="84" t="s">
        <v>235</v>
      </c>
      <c r="D162" s="89">
        <v>4</v>
      </c>
      <c r="E162" s="85" t="s">
        <v>11</v>
      </c>
      <c r="F162" s="23"/>
      <c r="G162" s="23"/>
      <c r="H162" s="90">
        <f t="shared" si="6"/>
        <v>0</v>
      </c>
    </row>
    <row r="163" spans="1:8" ht="12.75">
      <c r="A163" s="82"/>
      <c r="B163" s="88" t="s">
        <v>236</v>
      </c>
      <c r="C163" s="84" t="s">
        <v>237</v>
      </c>
      <c r="D163" s="91"/>
      <c r="E163" s="85"/>
      <c r="F163" s="86"/>
      <c r="G163" s="86"/>
      <c r="H163" s="90"/>
    </row>
    <row r="164" spans="1:8" ht="12.75">
      <c r="A164" s="82"/>
      <c r="B164" s="88" t="s">
        <v>238</v>
      </c>
      <c r="C164" s="84" t="s">
        <v>239</v>
      </c>
      <c r="D164" s="91">
        <v>30</v>
      </c>
      <c r="E164" s="85" t="s">
        <v>45</v>
      </c>
      <c r="F164" s="23"/>
      <c r="G164" s="23"/>
      <c r="H164" s="90">
        <f t="shared" si="6"/>
        <v>0</v>
      </c>
    </row>
    <row r="165" spans="1:8" ht="12.75">
      <c r="A165" s="82"/>
      <c r="B165" s="88" t="s">
        <v>240</v>
      </c>
      <c r="C165" s="84" t="s">
        <v>241</v>
      </c>
      <c r="D165" s="91">
        <v>45</v>
      </c>
      <c r="E165" s="85" t="s">
        <v>45</v>
      </c>
      <c r="F165" s="23"/>
      <c r="G165" s="23"/>
      <c r="H165" s="90">
        <f t="shared" si="6"/>
        <v>0</v>
      </c>
    </row>
    <row r="166" spans="1:8" ht="12.75">
      <c r="A166" s="82"/>
      <c r="B166" s="88" t="s">
        <v>242</v>
      </c>
      <c r="C166" s="84" t="s">
        <v>243</v>
      </c>
      <c r="D166" s="91">
        <v>24</v>
      </c>
      <c r="E166" s="85" t="s">
        <v>45</v>
      </c>
      <c r="F166" s="23"/>
      <c r="G166" s="23"/>
      <c r="H166" s="90">
        <f t="shared" si="6"/>
        <v>0</v>
      </c>
    </row>
    <row r="167" spans="1:8" ht="12.75">
      <c r="A167" s="82"/>
      <c r="B167" s="88" t="s">
        <v>244</v>
      </c>
      <c r="C167" s="84" t="s">
        <v>245</v>
      </c>
      <c r="D167" s="89">
        <v>26</v>
      </c>
      <c r="E167" s="85" t="s">
        <v>11</v>
      </c>
      <c r="F167" s="23"/>
      <c r="G167" s="23"/>
      <c r="H167" s="90">
        <f t="shared" si="6"/>
        <v>0</v>
      </c>
    </row>
    <row r="168" spans="1:8" ht="12.75">
      <c r="A168" s="82"/>
      <c r="B168" s="88" t="s">
        <v>246</v>
      </c>
      <c r="C168" s="84" t="s">
        <v>247</v>
      </c>
      <c r="D168" s="91">
        <v>60</v>
      </c>
      <c r="E168" s="85" t="s">
        <v>45</v>
      </c>
      <c r="F168" s="23"/>
      <c r="G168" s="23"/>
      <c r="H168" s="90">
        <f t="shared" si="6"/>
        <v>0</v>
      </c>
    </row>
    <row r="169" spans="1:8" ht="12.75">
      <c r="A169" s="82"/>
      <c r="B169" s="88" t="s">
        <v>248</v>
      </c>
      <c r="C169" s="84" t="s">
        <v>249</v>
      </c>
      <c r="D169" s="89">
        <v>6</v>
      </c>
      <c r="E169" s="85" t="s">
        <v>11</v>
      </c>
      <c r="F169" s="23"/>
      <c r="G169" s="23"/>
      <c r="H169" s="90">
        <f t="shared" si="6"/>
        <v>0</v>
      </c>
    </row>
    <row r="170" spans="1:8" ht="12.75">
      <c r="A170" s="82"/>
      <c r="B170" s="88" t="s">
        <v>250</v>
      </c>
      <c r="C170" s="84" t="s">
        <v>251</v>
      </c>
      <c r="D170" s="91">
        <v>33</v>
      </c>
      <c r="E170" s="85" t="s">
        <v>45</v>
      </c>
      <c r="F170" s="23"/>
      <c r="G170" s="23"/>
      <c r="H170" s="90">
        <f t="shared" si="6"/>
        <v>0</v>
      </c>
    </row>
    <row r="171" spans="1:8" ht="12.75">
      <c r="A171" s="82"/>
      <c r="B171" s="88" t="s">
        <v>252</v>
      </c>
      <c r="C171" s="84" t="s">
        <v>253</v>
      </c>
      <c r="D171" s="91">
        <v>33</v>
      </c>
      <c r="E171" s="85" t="s">
        <v>45</v>
      </c>
      <c r="F171" s="23"/>
      <c r="G171" s="23"/>
      <c r="H171" s="90">
        <f t="shared" si="6"/>
        <v>0</v>
      </c>
    </row>
    <row r="172" spans="1:8" ht="12.75">
      <c r="A172" s="82"/>
      <c r="B172" s="88" t="s">
        <v>254</v>
      </c>
      <c r="C172" s="84" t="s">
        <v>255</v>
      </c>
      <c r="D172" s="89">
        <v>22</v>
      </c>
      <c r="E172" s="85" t="s">
        <v>11</v>
      </c>
      <c r="F172" s="23"/>
      <c r="G172" s="23"/>
      <c r="H172" s="90">
        <f t="shared" si="6"/>
        <v>0</v>
      </c>
    </row>
    <row r="173" spans="1:8" ht="12.75">
      <c r="A173" s="82"/>
      <c r="B173" s="88" t="s">
        <v>256</v>
      </c>
      <c r="C173" s="84" t="s">
        <v>257</v>
      </c>
      <c r="D173" s="89">
        <v>3</v>
      </c>
      <c r="E173" s="85" t="s">
        <v>11</v>
      </c>
      <c r="F173" s="23"/>
      <c r="G173" s="23"/>
      <c r="H173" s="90">
        <f t="shared" si="6"/>
        <v>0</v>
      </c>
    </row>
    <row r="174" spans="1:8" ht="12.75">
      <c r="A174" s="82"/>
      <c r="B174" s="88" t="s">
        <v>258</v>
      </c>
      <c r="C174" s="84" t="s">
        <v>259</v>
      </c>
      <c r="D174" s="89">
        <v>3</v>
      </c>
      <c r="E174" s="85" t="s">
        <v>11</v>
      </c>
      <c r="F174" s="23"/>
      <c r="G174" s="23"/>
      <c r="H174" s="90">
        <f t="shared" si="6"/>
        <v>0</v>
      </c>
    </row>
    <row r="175" spans="1:8" ht="12.75">
      <c r="A175" s="82"/>
      <c r="B175" s="88" t="s">
        <v>260</v>
      </c>
      <c r="C175" s="84" t="s">
        <v>261</v>
      </c>
      <c r="D175" s="89">
        <v>3</v>
      </c>
      <c r="E175" s="85" t="s">
        <v>11</v>
      </c>
      <c r="F175" s="23"/>
      <c r="G175" s="23"/>
      <c r="H175" s="90">
        <f t="shared" si="6"/>
        <v>0</v>
      </c>
    </row>
    <row r="176" spans="1:8" ht="12.75">
      <c r="A176" s="82"/>
      <c r="B176" s="88" t="s">
        <v>262</v>
      </c>
      <c r="C176" s="84" t="s">
        <v>263</v>
      </c>
      <c r="D176" s="89">
        <v>5</v>
      </c>
      <c r="E176" s="85" t="s">
        <v>11</v>
      </c>
      <c r="F176" s="23"/>
      <c r="G176" s="23"/>
      <c r="H176" s="90">
        <f t="shared" si="6"/>
        <v>0</v>
      </c>
    </row>
    <row r="177" spans="1:8" ht="12.75">
      <c r="A177" s="82"/>
      <c r="B177" s="88" t="s">
        <v>264</v>
      </c>
      <c r="C177" s="84" t="s">
        <v>265</v>
      </c>
      <c r="D177" s="89">
        <v>12</v>
      </c>
      <c r="E177" s="85" t="s">
        <v>11</v>
      </c>
      <c r="F177" s="23"/>
      <c r="G177" s="23"/>
      <c r="H177" s="90">
        <f t="shared" si="6"/>
        <v>0</v>
      </c>
    </row>
    <row r="178" spans="1:8" ht="12.75">
      <c r="A178" s="82"/>
      <c r="B178" s="88" t="s">
        <v>266</v>
      </c>
      <c r="C178" s="84" t="s">
        <v>267</v>
      </c>
      <c r="D178" s="89">
        <v>4</v>
      </c>
      <c r="E178" s="85" t="s">
        <v>11</v>
      </c>
      <c r="F178" s="23"/>
      <c r="G178" s="23"/>
      <c r="H178" s="90">
        <f t="shared" si="6"/>
        <v>0</v>
      </c>
    </row>
    <row r="179" spans="1:8" ht="12.75">
      <c r="A179" s="82"/>
      <c r="B179" s="88" t="s">
        <v>268</v>
      </c>
      <c r="C179" s="84" t="s">
        <v>269</v>
      </c>
      <c r="D179" s="91">
        <v>33</v>
      </c>
      <c r="E179" s="85" t="s">
        <v>45</v>
      </c>
      <c r="F179" s="23"/>
      <c r="G179" s="23"/>
      <c r="H179" s="90">
        <f t="shared" si="6"/>
        <v>0</v>
      </c>
    </row>
    <row r="180" spans="1:8" ht="12.75">
      <c r="A180" s="82"/>
      <c r="B180" s="88" t="s">
        <v>270</v>
      </c>
      <c r="C180" s="84" t="s">
        <v>271</v>
      </c>
      <c r="D180" s="91">
        <v>42</v>
      </c>
      <c r="E180" s="85" t="s">
        <v>45</v>
      </c>
      <c r="F180" s="23"/>
      <c r="G180" s="23"/>
      <c r="H180" s="90">
        <f t="shared" si="6"/>
        <v>0</v>
      </c>
    </row>
    <row r="181" spans="1:8" ht="12.75">
      <c r="A181" s="82"/>
      <c r="B181" s="88" t="s">
        <v>272</v>
      </c>
      <c r="C181" s="105" t="s">
        <v>273</v>
      </c>
      <c r="D181" s="106">
        <v>28</v>
      </c>
      <c r="E181" s="107" t="s">
        <v>11</v>
      </c>
      <c r="F181" s="168"/>
      <c r="G181" s="23"/>
      <c r="H181" s="90">
        <f t="shared" si="6"/>
        <v>0</v>
      </c>
    </row>
    <row r="182" spans="1:8" ht="12.75">
      <c r="A182" s="82"/>
      <c r="B182" s="88" t="s">
        <v>274</v>
      </c>
      <c r="C182" s="105" t="s">
        <v>275</v>
      </c>
      <c r="D182" s="106">
        <v>14</v>
      </c>
      <c r="E182" s="107" t="s">
        <v>11</v>
      </c>
      <c r="F182" s="168"/>
      <c r="G182" s="23"/>
      <c r="H182" s="90">
        <f t="shared" si="6"/>
        <v>0</v>
      </c>
    </row>
    <row r="183" spans="1:8" ht="12.75">
      <c r="A183" s="82"/>
      <c r="B183" s="88" t="s">
        <v>276</v>
      </c>
      <c r="C183" s="105" t="s">
        <v>277</v>
      </c>
      <c r="D183" s="106">
        <v>6</v>
      </c>
      <c r="E183" s="107" t="s">
        <v>11</v>
      </c>
      <c r="F183" s="168"/>
      <c r="G183" s="23"/>
      <c r="H183" s="90">
        <f t="shared" si="6"/>
        <v>0</v>
      </c>
    </row>
    <row r="184" spans="1:8" ht="12.75">
      <c r="A184" s="82"/>
      <c r="B184" s="88" t="s">
        <v>278</v>
      </c>
      <c r="C184" s="105" t="s">
        <v>279</v>
      </c>
      <c r="D184" s="106">
        <v>4</v>
      </c>
      <c r="E184" s="107" t="s">
        <v>11</v>
      </c>
      <c r="F184" s="168"/>
      <c r="G184" s="23"/>
      <c r="H184" s="90">
        <f t="shared" si="6"/>
        <v>0</v>
      </c>
    </row>
    <row r="185" spans="1:8" ht="12.75">
      <c r="A185" s="82"/>
      <c r="B185" s="88" t="s">
        <v>280</v>
      </c>
      <c r="C185" s="105" t="s">
        <v>281</v>
      </c>
      <c r="D185" s="106">
        <v>8</v>
      </c>
      <c r="E185" s="107" t="s">
        <v>11</v>
      </c>
      <c r="F185" s="168"/>
      <c r="G185" s="23"/>
      <c r="H185" s="90">
        <f t="shared" si="6"/>
        <v>0</v>
      </c>
    </row>
    <row r="186" spans="1:8" ht="12.75">
      <c r="A186" s="82"/>
      <c r="B186" s="88" t="s">
        <v>282</v>
      </c>
      <c r="C186" s="105" t="s">
        <v>283</v>
      </c>
      <c r="D186" s="106">
        <v>10</v>
      </c>
      <c r="E186" s="107" t="s">
        <v>284</v>
      </c>
      <c r="F186" s="168"/>
      <c r="G186" s="23"/>
      <c r="H186" s="90">
        <f t="shared" si="6"/>
        <v>0</v>
      </c>
    </row>
    <row r="187" spans="1:8" ht="12.75">
      <c r="A187" s="82"/>
      <c r="B187" s="88" t="s">
        <v>285</v>
      </c>
      <c r="C187" s="105" t="s">
        <v>286</v>
      </c>
      <c r="D187" s="108">
        <v>28</v>
      </c>
      <c r="E187" s="107" t="s">
        <v>45</v>
      </c>
      <c r="F187" s="168"/>
      <c r="G187" s="23"/>
      <c r="H187" s="90">
        <f t="shared" si="6"/>
        <v>0</v>
      </c>
    </row>
    <row r="188" spans="1:8" ht="12.75">
      <c r="A188" s="82"/>
      <c r="B188" s="88" t="s">
        <v>287</v>
      </c>
      <c r="C188" s="105" t="s">
        <v>288</v>
      </c>
      <c r="D188" s="106">
        <v>28</v>
      </c>
      <c r="E188" s="107" t="s">
        <v>11</v>
      </c>
      <c r="F188" s="168"/>
      <c r="G188" s="23"/>
      <c r="H188" s="90">
        <f t="shared" si="6"/>
        <v>0</v>
      </c>
    </row>
    <row r="189" spans="1:8" ht="25.5">
      <c r="A189" s="82"/>
      <c r="B189" s="88" t="s">
        <v>289</v>
      </c>
      <c r="C189" s="84" t="s">
        <v>290</v>
      </c>
      <c r="D189" s="89">
        <v>1</v>
      </c>
      <c r="E189" s="85" t="s">
        <v>11</v>
      </c>
      <c r="F189" s="23"/>
      <c r="G189" s="23"/>
      <c r="H189" s="90">
        <f t="shared" si="6"/>
        <v>0</v>
      </c>
    </row>
    <row r="190" spans="1:8" ht="38.25">
      <c r="A190" s="82"/>
      <c r="B190" s="88" t="s">
        <v>291</v>
      </c>
      <c r="C190" s="84" t="s">
        <v>292</v>
      </c>
      <c r="D190" s="106">
        <v>1</v>
      </c>
      <c r="E190" s="107" t="s">
        <v>11</v>
      </c>
      <c r="F190" s="23"/>
      <c r="G190" s="23"/>
      <c r="H190" s="90">
        <f t="shared" si="6"/>
        <v>0</v>
      </c>
    </row>
    <row r="191" spans="1:8" ht="12.75">
      <c r="A191" s="82"/>
      <c r="B191" s="88" t="s">
        <v>293</v>
      </c>
      <c r="C191" s="84" t="s">
        <v>294</v>
      </c>
      <c r="D191" s="89">
        <v>4</v>
      </c>
      <c r="E191" s="85" t="s">
        <v>11</v>
      </c>
      <c r="F191" s="23"/>
      <c r="G191" s="23"/>
      <c r="H191" s="90">
        <f t="shared" si="6"/>
        <v>0</v>
      </c>
    </row>
    <row r="192" spans="1:8" ht="12.75">
      <c r="A192" s="82"/>
      <c r="B192" s="88" t="s">
        <v>295</v>
      </c>
      <c r="C192" s="84" t="s">
        <v>296</v>
      </c>
      <c r="D192" s="89">
        <v>3</v>
      </c>
      <c r="E192" s="85" t="s">
        <v>11</v>
      </c>
      <c r="F192" s="23"/>
      <c r="G192" s="23"/>
      <c r="H192" s="90">
        <f t="shared" si="6"/>
        <v>0</v>
      </c>
    </row>
    <row r="193" spans="1:8" ht="12.75">
      <c r="A193" s="82"/>
      <c r="B193" s="88" t="s">
        <v>297</v>
      </c>
      <c r="C193" s="84" t="s">
        <v>298</v>
      </c>
      <c r="D193" s="89">
        <v>4</v>
      </c>
      <c r="E193" s="85" t="s">
        <v>11</v>
      </c>
      <c r="F193" s="23"/>
      <c r="G193" s="23"/>
      <c r="H193" s="90">
        <f t="shared" si="6"/>
        <v>0</v>
      </c>
    </row>
    <row r="194" spans="1:8" ht="12.75">
      <c r="A194" s="82"/>
      <c r="B194" s="88" t="s">
        <v>299</v>
      </c>
      <c r="C194" s="84" t="s">
        <v>300</v>
      </c>
      <c r="D194" s="89">
        <v>1</v>
      </c>
      <c r="E194" s="85" t="s">
        <v>11</v>
      </c>
      <c r="F194" s="23"/>
      <c r="G194" s="23"/>
      <c r="H194" s="90">
        <f t="shared" si="6"/>
        <v>0</v>
      </c>
    </row>
    <row r="195" spans="1:8" ht="12.75">
      <c r="A195" s="82"/>
      <c r="B195" s="88" t="s">
        <v>301</v>
      </c>
      <c r="C195" s="84" t="s">
        <v>302</v>
      </c>
      <c r="D195" s="91">
        <v>90</v>
      </c>
      <c r="E195" s="85" t="s">
        <v>45</v>
      </c>
      <c r="F195" s="23"/>
      <c r="G195" s="23"/>
      <c r="H195" s="90">
        <f t="shared" si="6"/>
        <v>0</v>
      </c>
    </row>
    <row r="196" spans="1:8" ht="12.75">
      <c r="A196" s="82"/>
      <c r="B196" s="88" t="s">
        <v>303</v>
      </c>
      <c r="C196" s="84" t="s">
        <v>304</v>
      </c>
      <c r="D196" s="89">
        <v>61</v>
      </c>
      <c r="E196" s="85" t="s">
        <v>284</v>
      </c>
      <c r="F196" s="23"/>
      <c r="G196" s="23"/>
      <c r="H196" s="90">
        <f t="shared" si="6"/>
        <v>0</v>
      </c>
    </row>
    <row r="197" spans="1:8" ht="12.75">
      <c r="A197" s="82"/>
      <c r="B197" s="88">
        <v>3</v>
      </c>
      <c r="C197" s="84" t="s">
        <v>305</v>
      </c>
      <c r="D197" s="91"/>
      <c r="E197" s="85"/>
      <c r="F197" s="86"/>
      <c r="G197" s="86"/>
      <c r="H197" s="90"/>
    </row>
    <row r="198" spans="1:8" ht="25.5">
      <c r="A198" s="82"/>
      <c r="B198" s="88" t="s">
        <v>18</v>
      </c>
      <c r="C198" s="84" t="s">
        <v>306</v>
      </c>
      <c r="D198" s="89">
        <v>7</v>
      </c>
      <c r="E198" s="85" t="s">
        <v>11</v>
      </c>
      <c r="F198" s="23"/>
      <c r="G198" s="23"/>
      <c r="H198" s="90">
        <f t="shared" si="6"/>
        <v>0</v>
      </c>
    </row>
    <row r="199" spans="1:8" ht="25.5">
      <c r="A199" s="82"/>
      <c r="B199" s="88" t="s">
        <v>59</v>
      </c>
      <c r="C199" s="84" t="s">
        <v>307</v>
      </c>
      <c r="D199" s="89">
        <v>4</v>
      </c>
      <c r="E199" s="85" t="s">
        <v>11</v>
      </c>
      <c r="F199" s="23"/>
      <c r="G199" s="23"/>
      <c r="H199" s="90">
        <f>SUM(F199:G199)*D199</f>
        <v>0</v>
      </c>
    </row>
    <row r="200" spans="1:8" ht="12.75">
      <c r="A200" s="82"/>
      <c r="B200" s="88" t="s">
        <v>142</v>
      </c>
      <c r="C200" s="84" t="s">
        <v>308</v>
      </c>
      <c r="D200" s="89">
        <v>3</v>
      </c>
      <c r="E200" s="85" t="s">
        <v>11</v>
      </c>
      <c r="F200" s="23"/>
      <c r="G200" s="23"/>
      <c r="H200" s="90">
        <f>SUM(F200:G200)*D200</f>
        <v>0</v>
      </c>
    </row>
    <row r="201" spans="1:8" ht="25.5">
      <c r="A201" s="82"/>
      <c r="B201" s="88" t="s">
        <v>309</v>
      </c>
      <c r="C201" s="84" t="s">
        <v>310</v>
      </c>
      <c r="D201" s="89">
        <v>1</v>
      </c>
      <c r="E201" s="85" t="s">
        <v>11</v>
      </c>
      <c r="F201" s="23"/>
      <c r="G201" s="23"/>
      <c r="H201" s="90">
        <f>SUM(F201:G201)*D201</f>
        <v>0</v>
      </c>
    </row>
    <row r="202" spans="1:8" ht="12.75">
      <c r="A202" s="109"/>
      <c r="B202" s="110"/>
      <c r="C202" s="111" t="s">
        <v>311</v>
      </c>
      <c r="D202" s="112"/>
      <c r="E202" s="18"/>
      <c r="F202" s="21">
        <f>SUMPRODUCT(D134:D201,F134:F201)</f>
        <v>0</v>
      </c>
      <c r="G202" s="21">
        <f>SUMPRODUCT(D134:D201,G134:G201)</f>
        <v>0</v>
      </c>
      <c r="H202" s="113">
        <f>SUM(H134:H201)</f>
        <v>0</v>
      </c>
    </row>
    <row r="203" spans="1:8" ht="12.75">
      <c r="A203" s="78"/>
      <c r="B203" s="114" t="s">
        <v>445</v>
      </c>
      <c r="C203" s="79" t="s">
        <v>312</v>
      </c>
      <c r="D203" s="80"/>
      <c r="E203" s="43"/>
      <c r="F203" s="44"/>
      <c r="G203" s="44"/>
      <c r="H203" s="81"/>
    </row>
    <row r="204" spans="1:8" ht="12.75">
      <c r="A204" s="82"/>
      <c r="B204" s="115">
        <v>1</v>
      </c>
      <c r="C204" s="84" t="s">
        <v>313</v>
      </c>
      <c r="D204" s="91"/>
      <c r="E204" s="85"/>
      <c r="F204" s="86"/>
      <c r="G204" s="86"/>
      <c r="H204" s="87"/>
    </row>
    <row r="205" spans="1:8" ht="12.75">
      <c r="A205" s="82"/>
      <c r="B205" s="88" t="s">
        <v>16</v>
      </c>
      <c r="C205" s="84" t="s">
        <v>217</v>
      </c>
      <c r="D205" s="91"/>
      <c r="E205" s="85"/>
      <c r="F205" s="86"/>
      <c r="G205" s="86"/>
      <c r="H205" s="90"/>
    </row>
    <row r="206" spans="1:8" ht="12.75">
      <c r="A206" s="82"/>
      <c r="B206" s="115" t="s">
        <v>314</v>
      </c>
      <c r="C206" s="84" t="s">
        <v>315</v>
      </c>
      <c r="D206" s="91">
        <v>1100</v>
      </c>
      <c r="E206" s="85" t="s">
        <v>45</v>
      </c>
      <c r="F206" s="23"/>
      <c r="G206" s="23"/>
      <c r="H206" s="90">
        <f>SUM(F206:G206)*D206</f>
        <v>0</v>
      </c>
    </row>
    <row r="207" spans="1:8" ht="12.75">
      <c r="A207" s="82"/>
      <c r="B207" s="115" t="s">
        <v>316</v>
      </c>
      <c r="C207" s="101" t="s">
        <v>317</v>
      </c>
      <c r="D207" s="91">
        <v>500</v>
      </c>
      <c r="E207" s="85" t="s">
        <v>45</v>
      </c>
      <c r="F207" s="23"/>
      <c r="G207" s="23"/>
      <c r="H207" s="90">
        <f aca="true" t="shared" si="7" ref="H207:H243">SUM(F207:G207)*D207</f>
        <v>0</v>
      </c>
    </row>
    <row r="208" spans="1:8" ht="12.75">
      <c r="A208" s="82"/>
      <c r="B208" s="115" t="s">
        <v>318</v>
      </c>
      <c r="C208" s="101" t="s">
        <v>319</v>
      </c>
      <c r="D208" s="91">
        <v>150</v>
      </c>
      <c r="E208" s="85" t="s">
        <v>45</v>
      </c>
      <c r="F208" s="23"/>
      <c r="G208" s="23"/>
      <c r="H208" s="90">
        <f t="shared" si="7"/>
        <v>0</v>
      </c>
    </row>
    <row r="209" spans="1:8" ht="25.5">
      <c r="A209" s="82"/>
      <c r="B209" s="115" t="s">
        <v>12</v>
      </c>
      <c r="C209" s="84" t="s">
        <v>320</v>
      </c>
      <c r="D209" s="89">
        <v>1</v>
      </c>
      <c r="E209" s="85" t="s">
        <v>11</v>
      </c>
      <c r="F209" s="23"/>
      <c r="G209" s="23"/>
      <c r="H209" s="90">
        <f t="shared" si="7"/>
        <v>0</v>
      </c>
    </row>
    <row r="210" spans="1:8" ht="25.5">
      <c r="A210" s="82"/>
      <c r="B210" s="115" t="s">
        <v>33</v>
      </c>
      <c r="C210" s="84" t="s">
        <v>321</v>
      </c>
      <c r="D210" s="89">
        <v>1</v>
      </c>
      <c r="E210" s="85" t="s">
        <v>11</v>
      </c>
      <c r="F210" s="23"/>
      <c r="G210" s="23"/>
      <c r="H210" s="90">
        <f t="shared" si="7"/>
        <v>0</v>
      </c>
    </row>
    <row r="211" spans="1:8" ht="12.75">
      <c r="A211" s="82"/>
      <c r="B211" s="115" t="s">
        <v>34</v>
      </c>
      <c r="C211" s="84" t="s">
        <v>322</v>
      </c>
      <c r="D211" s="89">
        <v>1</v>
      </c>
      <c r="E211" s="85" t="s">
        <v>11</v>
      </c>
      <c r="F211" s="23"/>
      <c r="G211" s="23"/>
      <c r="H211" s="90">
        <f t="shared" si="7"/>
        <v>0</v>
      </c>
    </row>
    <row r="212" spans="1:8" ht="12.75">
      <c r="A212" s="82"/>
      <c r="B212" s="115" t="s">
        <v>35</v>
      </c>
      <c r="C212" s="84" t="s">
        <v>323</v>
      </c>
      <c r="D212" s="89">
        <v>1</v>
      </c>
      <c r="E212" s="85" t="s">
        <v>11</v>
      </c>
      <c r="F212" s="23"/>
      <c r="G212" s="23"/>
      <c r="H212" s="90">
        <f t="shared" si="7"/>
        <v>0</v>
      </c>
    </row>
    <row r="213" spans="1:8" ht="12.75">
      <c r="A213" s="82"/>
      <c r="B213" s="115" t="s">
        <v>36</v>
      </c>
      <c r="C213" s="84" t="s">
        <v>298</v>
      </c>
      <c r="D213" s="89">
        <v>4</v>
      </c>
      <c r="E213" s="85" t="s">
        <v>11</v>
      </c>
      <c r="F213" s="23"/>
      <c r="G213" s="23"/>
      <c r="H213" s="90">
        <f t="shared" si="7"/>
        <v>0</v>
      </c>
    </row>
    <row r="214" spans="1:8" ht="12.75">
      <c r="A214" s="82"/>
      <c r="B214" s="115" t="s">
        <v>90</v>
      </c>
      <c r="C214" s="84" t="s">
        <v>324</v>
      </c>
      <c r="D214" s="91">
        <v>40</v>
      </c>
      <c r="E214" s="85" t="s">
        <v>45</v>
      </c>
      <c r="F214" s="23"/>
      <c r="G214" s="23"/>
      <c r="H214" s="90">
        <f t="shared" si="7"/>
        <v>0</v>
      </c>
    </row>
    <row r="215" spans="1:8" ht="12.75">
      <c r="A215" s="82"/>
      <c r="B215" s="115" t="s">
        <v>120</v>
      </c>
      <c r="C215" s="84" t="s">
        <v>325</v>
      </c>
      <c r="D215" s="89">
        <v>20</v>
      </c>
      <c r="E215" s="85" t="s">
        <v>11</v>
      </c>
      <c r="F215" s="23"/>
      <c r="G215" s="23"/>
      <c r="H215" s="90">
        <f t="shared" si="7"/>
        <v>0</v>
      </c>
    </row>
    <row r="216" spans="1:8" ht="12.75">
      <c r="A216" s="82"/>
      <c r="B216" s="115" t="s">
        <v>139</v>
      </c>
      <c r="C216" s="84" t="s">
        <v>245</v>
      </c>
      <c r="D216" s="89">
        <v>15</v>
      </c>
      <c r="E216" s="85" t="s">
        <v>11</v>
      </c>
      <c r="F216" s="23"/>
      <c r="G216" s="23"/>
      <c r="H216" s="90">
        <f t="shared" si="7"/>
        <v>0</v>
      </c>
    </row>
    <row r="217" spans="1:8" ht="12.75">
      <c r="A217" s="82"/>
      <c r="B217" s="115" t="s">
        <v>141</v>
      </c>
      <c r="C217" s="84" t="s">
        <v>326</v>
      </c>
      <c r="D217" s="89">
        <v>12</v>
      </c>
      <c r="E217" s="85" t="s">
        <v>11</v>
      </c>
      <c r="F217" s="23"/>
      <c r="G217" s="23"/>
      <c r="H217" s="90">
        <f t="shared" si="7"/>
        <v>0</v>
      </c>
    </row>
    <row r="218" spans="1:8" ht="12.75">
      <c r="A218" s="82"/>
      <c r="B218" s="115" t="s">
        <v>327</v>
      </c>
      <c r="C218" s="84" t="s">
        <v>328</v>
      </c>
      <c r="D218" s="89">
        <v>12</v>
      </c>
      <c r="E218" s="85" t="s">
        <v>11</v>
      </c>
      <c r="F218" s="23"/>
      <c r="G218" s="23"/>
      <c r="H218" s="90">
        <f t="shared" si="7"/>
        <v>0</v>
      </c>
    </row>
    <row r="219" spans="1:8" ht="12.75">
      <c r="A219" s="82"/>
      <c r="B219" s="115" t="s">
        <v>329</v>
      </c>
      <c r="C219" s="84" t="s">
        <v>330</v>
      </c>
      <c r="D219" s="89">
        <v>8</v>
      </c>
      <c r="E219" s="85" t="s">
        <v>11</v>
      </c>
      <c r="F219" s="23"/>
      <c r="G219" s="23"/>
      <c r="H219" s="90">
        <f t="shared" si="7"/>
        <v>0</v>
      </c>
    </row>
    <row r="220" spans="1:8" ht="12.75">
      <c r="A220" s="82"/>
      <c r="B220" s="115" t="s">
        <v>331</v>
      </c>
      <c r="C220" s="84" t="s">
        <v>332</v>
      </c>
      <c r="D220" s="89">
        <v>6</v>
      </c>
      <c r="E220" s="85" t="s">
        <v>11</v>
      </c>
      <c r="F220" s="23"/>
      <c r="G220" s="23"/>
      <c r="H220" s="90">
        <f t="shared" si="7"/>
        <v>0</v>
      </c>
    </row>
    <row r="221" spans="1:8" ht="38.25">
      <c r="A221" s="82"/>
      <c r="B221" s="115" t="s">
        <v>333</v>
      </c>
      <c r="C221" s="84" t="s">
        <v>334</v>
      </c>
      <c r="D221" s="89">
        <v>6</v>
      </c>
      <c r="E221" s="85" t="s">
        <v>11</v>
      </c>
      <c r="F221" s="23"/>
      <c r="G221" s="23"/>
      <c r="H221" s="90">
        <f t="shared" si="7"/>
        <v>0</v>
      </c>
    </row>
    <row r="222" spans="1:8" ht="12.75">
      <c r="A222" s="82"/>
      <c r="B222" s="115" t="s">
        <v>335</v>
      </c>
      <c r="C222" s="84" t="s">
        <v>336</v>
      </c>
      <c r="D222" s="91">
        <v>50</v>
      </c>
      <c r="E222" s="85" t="s">
        <v>45</v>
      </c>
      <c r="F222" s="23"/>
      <c r="G222" s="23"/>
      <c r="H222" s="90">
        <f t="shared" si="7"/>
        <v>0</v>
      </c>
    </row>
    <row r="223" spans="1:8" ht="12.75">
      <c r="A223" s="82"/>
      <c r="B223" s="115" t="s">
        <v>337</v>
      </c>
      <c r="C223" s="84" t="s">
        <v>338</v>
      </c>
      <c r="D223" s="91"/>
      <c r="E223" s="85"/>
      <c r="F223" s="86"/>
      <c r="G223" s="86"/>
      <c r="H223" s="90"/>
    </row>
    <row r="224" spans="1:8" ht="12.75">
      <c r="A224" s="82"/>
      <c r="B224" s="115" t="s">
        <v>339</v>
      </c>
      <c r="C224" s="84" t="s">
        <v>340</v>
      </c>
      <c r="D224" s="89">
        <v>22</v>
      </c>
      <c r="E224" s="85" t="s">
        <v>11</v>
      </c>
      <c r="F224" s="23"/>
      <c r="G224" s="23"/>
      <c r="H224" s="90">
        <f t="shared" si="7"/>
        <v>0</v>
      </c>
    </row>
    <row r="225" spans="1:8" ht="12.75">
      <c r="A225" s="82"/>
      <c r="B225" s="115" t="s">
        <v>341</v>
      </c>
      <c r="C225" s="84" t="s">
        <v>342</v>
      </c>
      <c r="D225" s="89">
        <v>12</v>
      </c>
      <c r="E225" s="85" t="s">
        <v>11</v>
      </c>
      <c r="F225" s="23"/>
      <c r="G225" s="23"/>
      <c r="H225" s="90">
        <f t="shared" si="7"/>
        <v>0</v>
      </c>
    </row>
    <row r="226" spans="1:8" ht="25.5">
      <c r="A226" s="82"/>
      <c r="B226" s="88" t="s">
        <v>343</v>
      </c>
      <c r="C226" s="84" t="s">
        <v>344</v>
      </c>
      <c r="D226" s="89">
        <v>10</v>
      </c>
      <c r="E226" s="85" t="s">
        <v>11</v>
      </c>
      <c r="F226" s="23"/>
      <c r="G226" s="23"/>
      <c r="H226" s="90">
        <f t="shared" si="7"/>
        <v>0</v>
      </c>
    </row>
    <row r="227" spans="1:8" ht="25.5">
      <c r="A227" s="82"/>
      <c r="B227" s="88" t="s">
        <v>345</v>
      </c>
      <c r="C227" s="104" t="s">
        <v>346</v>
      </c>
      <c r="D227" s="116">
        <v>22</v>
      </c>
      <c r="E227" s="117" t="s">
        <v>11</v>
      </c>
      <c r="F227" s="169"/>
      <c r="G227" s="169"/>
      <c r="H227" s="90">
        <f t="shared" si="7"/>
        <v>0</v>
      </c>
    </row>
    <row r="228" spans="1:8" ht="25.5">
      <c r="A228" s="82"/>
      <c r="B228" s="88" t="s">
        <v>347</v>
      </c>
      <c r="C228" s="104" t="s">
        <v>348</v>
      </c>
      <c r="D228" s="116">
        <v>8</v>
      </c>
      <c r="E228" s="117" t="s">
        <v>11</v>
      </c>
      <c r="F228" s="169"/>
      <c r="G228" s="169"/>
      <c r="H228" s="90">
        <f t="shared" si="7"/>
        <v>0</v>
      </c>
    </row>
    <row r="229" spans="1:8" ht="25.5">
      <c r="A229" s="82"/>
      <c r="B229" s="88" t="s">
        <v>349</v>
      </c>
      <c r="C229" s="104" t="s">
        <v>350</v>
      </c>
      <c r="D229" s="116">
        <v>3</v>
      </c>
      <c r="E229" s="117" t="s">
        <v>11</v>
      </c>
      <c r="F229" s="169"/>
      <c r="G229" s="169"/>
      <c r="H229" s="90">
        <f t="shared" si="7"/>
        <v>0</v>
      </c>
    </row>
    <row r="230" spans="1:8" ht="25.5">
      <c r="A230" s="82"/>
      <c r="B230" s="88" t="s">
        <v>351</v>
      </c>
      <c r="C230" s="104" t="s">
        <v>352</v>
      </c>
      <c r="D230" s="116">
        <v>20</v>
      </c>
      <c r="E230" s="117" t="s">
        <v>11</v>
      </c>
      <c r="F230" s="169"/>
      <c r="G230" s="169"/>
      <c r="H230" s="90">
        <f t="shared" si="7"/>
        <v>0</v>
      </c>
    </row>
    <row r="231" spans="1:8" ht="12.75">
      <c r="A231" s="82"/>
      <c r="B231" s="88" t="s">
        <v>353</v>
      </c>
      <c r="C231" s="104" t="s">
        <v>354</v>
      </c>
      <c r="D231" s="116">
        <v>6</v>
      </c>
      <c r="E231" s="117" t="s">
        <v>11</v>
      </c>
      <c r="F231" s="169"/>
      <c r="G231" s="169"/>
      <c r="H231" s="90">
        <f t="shared" si="7"/>
        <v>0</v>
      </c>
    </row>
    <row r="232" spans="1:8" ht="12.75">
      <c r="A232" s="82"/>
      <c r="B232" s="88" t="s">
        <v>355</v>
      </c>
      <c r="C232" s="118" t="s">
        <v>356</v>
      </c>
      <c r="D232" s="108">
        <v>24</v>
      </c>
      <c r="E232" s="119" t="s">
        <v>45</v>
      </c>
      <c r="F232" s="170"/>
      <c r="G232" s="23"/>
      <c r="H232" s="90">
        <f t="shared" si="7"/>
        <v>0</v>
      </c>
    </row>
    <row r="233" spans="1:8" ht="12.75">
      <c r="A233" s="82"/>
      <c r="B233" s="88" t="s">
        <v>357</v>
      </c>
      <c r="C233" s="84" t="s">
        <v>358</v>
      </c>
      <c r="D233" s="91">
        <v>36</v>
      </c>
      <c r="E233" s="85" t="s">
        <v>45</v>
      </c>
      <c r="F233" s="23"/>
      <c r="G233" s="23"/>
      <c r="H233" s="90">
        <f t="shared" si="7"/>
        <v>0</v>
      </c>
    </row>
    <row r="234" spans="1:8" ht="12.75">
      <c r="A234" s="82"/>
      <c r="B234" s="88">
        <v>2</v>
      </c>
      <c r="C234" s="84" t="s">
        <v>359</v>
      </c>
      <c r="D234" s="91"/>
      <c r="E234" s="85"/>
      <c r="F234" s="86"/>
      <c r="G234" s="86"/>
      <c r="H234" s="90"/>
    </row>
    <row r="235" spans="1:8" ht="25.5">
      <c r="A235" s="82"/>
      <c r="B235" s="88" t="s">
        <v>43</v>
      </c>
      <c r="C235" s="104" t="s">
        <v>360</v>
      </c>
      <c r="D235" s="116">
        <v>9</v>
      </c>
      <c r="E235" s="117" t="s">
        <v>11</v>
      </c>
      <c r="F235" s="169"/>
      <c r="G235" s="169"/>
      <c r="H235" s="90">
        <f t="shared" si="7"/>
        <v>0</v>
      </c>
    </row>
    <row r="236" spans="1:8" ht="25.5">
      <c r="A236" s="82"/>
      <c r="B236" s="88" t="s">
        <v>212</v>
      </c>
      <c r="C236" s="104" t="s">
        <v>361</v>
      </c>
      <c r="D236" s="116">
        <v>9</v>
      </c>
      <c r="E236" s="117" t="s">
        <v>11</v>
      </c>
      <c r="F236" s="169"/>
      <c r="G236" s="169"/>
      <c r="H236" s="90">
        <f t="shared" si="7"/>
        <v>0</v>
      </c>
    </row>
    <row r="237" spans="1:8" ht="25.5">
      <c r="A237" s="82"/>
      <c r="B237" s="88" t="s">
        <v>214</v>
      </c>
      <c r="C237" s="104" t="s">
        <v>362</v>
      </c>
      <c r="D237" s="116">
        <v>1</v>
      </c>
      <c r="E237" s="117" t="s">
        <v>11</v>
      </c>
      <c r="F237" s="169"/>
      <c r="G237" s="169"/>
      <c r="H237" s="90">
        <f t="shared" si="7"/>
        <v>0</v>
      </c>
    </row>
    <row r="238" spans="1:8" ht="12.75">
      <c r="A238" s="82"/>
      <c r="B238" s="88" t="s">
        <v>216</v>
      </c>
      <c r="C238" s="84" t="s">
        <v>363</v>
      </c>
      <c r="D238" s="91">
        <v>1100</v>
      </c>
      <c r="E238" s="85" t="s">
        <v>45</v>
      </c>
      <c r="F238" s="170"/>
      <c r="G238" s="23"/>
      <c r="H238" s="90">
        <f t="shared" si="7"/>
        <v>0</v>
      </c>
    </row>
    <row r="239" spans="1:8" ht="25.5">
      <c r="A239" s="82"/>
      <c r="B239" s="88" t="s">
        <v>222</v>
      </c>
      <c r="C239" s="84" t="s">
        <v>364</v>
      </c>
      <c r="D239" s="24">
        <v>1</v>
      </c>
      <c r="E239" s="85" t="s">
        <v>11</v>
      </c>
      <c r="F239" s="23"/>
      <c r="G239" s="23"/>
      <c r="H239" s="90">
        <f t="shared" si="7"/>
        <v>0</v>
      </c>
    </row>
    <row r="240" spans="1:8" ht="12.75">
      <c r="A240" s="82"/>
      <c r="B240" s="88" t="s">
        <v>224</v>
      </c>
      <c r="C240" s="84" t="s">
        <v>365</v>
      </c>
      <c r="D240" s="89">
        <v>2</v>
      </c>
      <c r="E240" s="85" t="s">
        <v>11</v>
      </c>
      <c r="F240" s="23"/>
      <c r="G240" s="23"/>
      <c r="H240" s="90">
        <f t="shared" si="7"/>
        <v>0</v>
      </c>
    </row>
    <row r="241" spans="1:8" ht="12.75">
      <c r="A241" s="82"/>
      <c r="B241" s="88" t="s">
        <v>226</v>
      </c>
      <c r="C241" s="84" t="s">
        <v>366</v>
      </c>
      <c r="D241" s="89">
        <v>25</v>
      </c>
      <c r="E241" s="85" t="s">
        <v>11</v>
      </c>
      <c r="F241" s="23"/>
      <c r="G241" s="23"/>
      <c r="H241" s="90">
        <f t="shared" si="7"/>
        <v>0</v>
      </c>
    </row>
    <row r="242" spans="1:8" ht="12.75">
      <c r="A242" s="82"/>
      <c r="B242" s="88" t="s">
        <v>228</v>
      </c>
      <c r="C242" s="84" t="s">
        <v>367</v>
      </c>
      <c r="D242" s="89">
        <v>25</v>
      </c>
      <c r="E242" s="85" t="s">
        <v>11</v>
      </c>
      <c r="F242" s="23"/>
      <c r="G242" s="23"/>
      <c r="H242" s="90">
        <f t="shared" si="7"/>
        <v>0</v>
      </c>
    </row>
    <row r="243" spans="1:8" ht="12.75">
      <c r="A243" s="82"/>
      <c r="B243" s="88" t="s">
        <v>230</v>
      </c>
      <c r="C243" s="84" t="s">
        <v>368</v>
      </c>
      <c r="D243" s="89">
        <v>2</v>
      </c>
      <c r="E243" s="85" t="s">
        <v>11</v>
      </c>
      <c r="F243" s="23"/>
      <c r="G243" s="23"/>
      <c r="H243" s="90">
        <f t="shared" si="7"/>
        <v>0</v>
      </c>
    </row>
    <row r="244" spans="1:8" ht="12.75">
      <c r="A244" s="109"/>
      <c r="B244" s="120"/>
      <c r="C244" s="64" t="s">
        <v>369</v>
      </c>
      <c r="D244" s="121"/>
      <c r="E244" s="122"/>
      <c r="F244" s="21">
        <f>SUMPRODUCT(D206:D243,F206:F243)</f>
        <v>0</v>
      </c>
      <c r="G244" s="21">
        <f>SUMPRODUCT(D206:D243,G206:G243)</f>
        <v>0</v>
      </c>
      <c r="H244" s="113">
        <f>SUM(H206:H243)</f>
        <v>0</v>
      </c>
    </row>
    <row r="245" spans="1:8" ht="12.75">
      <c r="A245" s="78"/>
      <c r="B245" s="114" t="s">
        <v>446</v>
      </c>
      <c r="C245" s="79" t="s">
        <v>370</v>
      </c>
      <c r="D245" s="80"/>
      <c r="E245" s="43"/>
      <c r="F245" s="44"/>
      <c r="G245" s="44"/>
      <c r="H245" s="81"/>
    </row>
    <row r="246" spans="1:8" ht="12.75">
      <c r="A246" s="82"/>
      <c r="B246" s="123" t="s">
        <v>16</v>
      </c>
      <c r="C246" s="124" t="s">
        <v>371</v>
      </c>
      <c r="D246" s="125"/>
      <c r="E246" s="126"/>
      <c r="F246" s="127"/>
      <c r="G246" s="127"/>
      <c r="H246" s="128"/>
    </row>
    <row r="247" spans="1:8" ht="12.75">
      <c r="A247" s="82"/>
      <c r="B247" s="129" t="s">
        <v>12</v>
      </c>
      <c r="C247" s="124" t="s">
        <v>363</v>
      </c>
      <c r="D247" s="125">
        <v>900</v>
      </c>
      <c r="E247" s="126" t="s">
        <v>45</v>
      </c>
      <c r="F247" s="171"/>
      <c r="G247" s="23"/>
      <c r="H247" s="90">
        <f>SUM(F247:G247)*D247</f>
        <v>0</v>
      </c>
    </row>
    <row r="248" spans="1:8" ht="12.75">
      <c r="A248" s="82"/>
      <c r="B248" s="123" t="s">
        <v>33</v>
      </c>
      <c r="C248" s="124" t="s">
        <v>372</v>
      </c>
      <c r="D248" s="130">
        <v>2</v>
      </c>
      <c r="E248" s="126" t="s">
        <v>11</v>
      </c>
      <c r="F248" s="171"/>
      <c r="G248" s="23"/>
      <c r="H248" s="90">
        <f aca="true" t="shared" si="8" ref="H248:H258">SUM(F248:G248)*D248</f>
        <v>0</v>
      </c>
    </row>
    <row r="249" spans="1:8" ht="12.75">
      <c r="A249" s="82"/>
      <c r="B249" s="129" t="s">
        <v>34</v>
      </c>
      <c r="C249" s="84" t="s">
        <v>373</v>
      </c>
      <c r="D249" s="130">
        <v>1</v>
      </c>
      <c r="E249" s="126" t="s">
        <v>11</v>
      </c>
      <c r="F249" s="171"/>
      <c r="G249" s="23"/>
      <c r="H249" s="90">
        <f t="shared" si="8"/>
        <v>0</v>
      </c>
    </row>
    <row r="250" spans="1:8" ht="12.75">
      <c r="A250" s="82"/>
      <c r="B250" s="123" t="s">
        <v>35</v>
      </c>
      <c r="C250" s="84" t="s">
        <v>374</v>
      </c>
      <c r="D250" s="125">
        <v>50</v>
      </c>
      <c r="E250" s="126" t="s">
        <v>45</v>
      </c>
      <c r="F250" s="171"/>
      <c r="G250" s="23"/>
      <c r="H250" s="90">
        <f t="shared" si="8"/>
        <v>0</v>
      </c>
    </row>
    <row r="251" spans="1:8" ht="12.75">
      <c r="A251" s="82"/>
      <c r="B251" s="129" t="s">
        <v>36</v>
      </c>
      <c r="C251" s="84" t="s">
        <v>375</v>
      </c>
      <c r="D251" s="125">
        <v>30</v>
      </c>
      <c r="E251" s="126" t="s">
        <v>45</v>
      </c>
      <c r="F251" s="171"/>
      <c r="G251" s="23"/>
      <c r="H251" s="90">
        <f t="shared" si="8"/>
        <v>0</v>
      </c>
    </row>
    <row r="252" spans="1:8" ht="25.5">
      <c r="A252" s="82"/>
      <c r="B252" s="123" t="s">
        <v>90</v>
      </c>
      <c r="C252" s="84" t="s">
        <v>376</v>
      </c>
      <c r="D252" s="24">
        <v>1</v>
      </c>
      <c r="E252" s="85" t="s">
        <v>11</v>
      </c>
      <c r="F252" s="23"/>
      <c r="G252" s="23"/>
      <c r="H252" s="90">
        <f t="shared" si="8"/>
        <v>0</v>
      </c>
    </row>
    <row r="253" spans="1:8" ht="12.75">
      <c r="A253" s="82"/>
      <c r="B253" s="129" t="s">
        <v>120</v>
      </c>
      <c r="C253" s="84" t="s">
        <v>377</v>
      </c>
      <c r="D253" s="125">
        <v>15</v>
      </c>
      <c r="E253" s="126" t="s">
        <v>45</v>
      </c>
      <c r="F253" s="171"/>
      <c r="G253" s="23"/>
      <c r="H253" s="90">
        <f t="shared" si="8"/>
        <v>0</v>
      </c>
    </row>
    <row r="254" spans="1:8" ht="12.75">
      <c r="A254" s="82"/>
      <c r="B254" s="123" t="s">
        <v>139</v>
      </c>
      <c r="C254" s="124" t="s">
        <v>378</v>
      </c>
      <c r="D254" s="130">
        <v>1</v>
      </c>
      <c r="E254" s="126" t="s">
        <v>11</v>
      </c>
      <c r="F254" s="171"/>
      <c r="G254" s="23"/>
      <c r="H254" s="90">
        <f t="shared" si="8"/>
        <v>0</v>
      </c>
    </row>
    <row r="255" spans="1:8" ht="12.75">
      <c r="A255" s="82"/>
      <c r="B255" s="129" t="s">
        <v>141</v>
      </c>
      <c r="C255" s="118" t="s">
        <v>379</v>
      </c>
      <c r="D255" s="89">
        <v>10</v>
      </c>
      <c r="E255" s="85" t="s">
        <v>11</v>
      </c>
      <c r="F255" s="23"/>
      <c r="G255" s="23"/>
      <c r="H255" s="90">
        <f t="shared" si="8"/>
        <v>0</v>
      </c>
    </row>
    <row r="256" spans="1:8" ht="12.75">
      <c r="A256" s="82"/>
      <c r="B256" s="123" t="s">
        <v>327</v>
      </c>
      <c r="C256" s="84" t="s">
        <v>368</v>
      </c>
      <c r="D256" s="89">
        <v>2</v>
      </c>
      <c r="E256" s="85" t="s">
        <v>11</v>
      </c>
      <c r="F256" s="23"/>
      <c r="G256" s="23"/>
      <c r="H256" s="90">
        <f t="shared" si="8"/>
        <v>0</v>
      </c>
    </row>
    <row r="257" spans="1:8" ht="12.75">
      <c r="A257" s="82"/>
      <c r="B257" s="129" t="s">
        <v>329</v>
      </c>
      <c r="C257" s="124" t="s">
        <v>380</v>
      </c>
      <c r="D257" s="130">
        <v>15</v>
      </c>
      <c r="E257" s="126" t="s">
        <v>11</v>
      </c>
      <c r="F257" s="171"/>
      <c r="G257" s="23"/>
      <c r="H257" s="90">
        <f t="shared" si="8"/>
        <v>0</v>
      </c>
    </row>
    <row r="258" spans="1:8" ht="12.75">
      <c r="A258" s="82"/>
      <c r="B258" s="123" t="s">
        <v>331</v>
      </c>
      <c r="C258" s="124" t="s">
        <v>381</v>
      </c>
      <c r="D258" s="130">
        <v>20</v>
      </c>
      <c r="E258" s="126" t="s">
        <v>11</v>
      </c>
      <c r="F258" s="171"/>
      <c r="G258" s="23"/>
      <c r="H258" s="90">
        <f t="shared" si="8"/>
        <v>0</v>
      </c>
    </row>
    <row r="259" spans="1:8" ht="12.75">
      <c r="A259" s="109"/>
      <c r="B259" s="131"/>
      <c r="C259" s="64" t="s">
        <v>382</v>
      </c>
      <c r="D259" s="121"/>
      <c r="E259" s="122"/>
      <c r="F259" s="21">
        <f>SUMPRODUCT(D247:D258,F247:F258)</f>
        <v>0</v>
      </c>
      <c r="G259" s="21">
        <f>SUMPRODUCT(D247:D258,G247:G258)</f>
        <v>0</v>
      </c>
      <c r="H259" s="113">
        <f>SUM(H247:H258)</f>
        <v>0</v>
      </c>
    </row>
    <row r="260" spans="1:8" ht="12.75">
      <c r="A260" s="132"/>
      <c r="B260" s="114" t="s">
        <v>447</v>
      </c>
      <c r="C260" s="79" t="s">
        <v>383</v>
      </c>
      <c r="D260" s="80"/>
      <c r="E260" s="43"/>
      <c r="F260" s="44"/>
      <c r="G260" s="44"/>
      <c r="H260" s="81"/>
    </row>
    <row r="261" spans="1:8" ht="25.5">
      <c r="A261" s="133"/>
      <c r="B261" s="123">
        <v>1</v>
      </c>
      <c r="C261" s="124" t="s">
        <v>384</v>
      </c>
      <c r="D261" s="125"/>
      <c r="E261" s="126"/>
      <c r="F261" s="127"/>
      <c r="G261" s="127"/>
      <c r="H261" s="128"/>
    </row>
    <row r="262" spans="1:8" ht="51">
      <c r="A262" s="133"/>
      <c r="B262" s="134" t="s">
        <v>16</v>
      </c>
      <c r="C262" s="135" t="s">
        <v>411</v>
      </c>
      <c r="D262" s="136">
        <v>1</v>
      </c>
      <c r="E262" s="119" t="s">
        <v>11</v>
      </c>
      <c r="F262" s="170"/>
      <c r="G262" s="170"/>
      <c r="H262" s="90">
        <f>SUM(F262:G262)*D262</f>
        <v>0</v>
      </c>
    </row>
    <row r="263" spans="1:8" ht="12.75">
      <c r="A263" s="133"/>
      <c r="B263" s="134" t="s">
        <v>12</v>
      </c>
      <c r="C263" s="84" t="s">
        <v>385</v>
      </c>
      <c r="D263" s="91">
        <v>150</v>
      </c>
      <c r="E263" s="85" t="s">
        <v>45</v>
      </c>
      <c r="F263" s="23"/>
      <c r="G263" s="23"/>
      <c r="H263" s="90">
        <f aca="true" t="shared" si="9" ref="H263:H276">SUM(F263:G263)*D263</f>
        <v>0</v>
      </c>
    </row>
    <row r="264" spans="1:8" ht="12.75">
      <c r="A264" s="82"/>
      <c r="B264" s="134" t="s">
        <v>33</v>
      </c>
      <c r="C264" s="84" t="s">
        <v>328</v>
      </c>
      <c r="D264" s="89">
        <v>48</v>
      </c>
      <c r="E264" s="85" t="s">
        <v>11</v>
      </c>
      <c r="F264" s="23"/>
      <c r="G264" s="23"/>
      <c r="H264" s="90">
        <f t="shared" si="9"/>
        <v>0</v>
      </c>
    </row>
    <row r="265" spans="1:8" ht="12.75">
      <c r="A265" s="133"/>
      <c r="B265" s="134" t="s">
        <v>34</v>
      </c>
      <c r="C265" s="124" t="s">
        <v>386</v>
      </c>
      <c r="D265" s="125">
        <v>30</v>
      </c>
      <c r="E265" s="126" t="s">
        <v>45</v>
      </c>
      <c r="F265" s="23"/>
      <c r="G265" s="23"/>
      <c r="H265" s="90">
        <f t="shared" si="9"/>
        <v>0</v>
      </c>
    </row>
    <row r="266" spans="1:8" ht="12.75">
      <c r="A266" s="133"/>
      <c r="B266" s="134" t="s">
        <v>35</v>
      </c>
      <c r="C266" s="124" t="s">
        <v>387</v>
      </c>
      <c r="D266" s="130">
        <v>24</v>
      </c>
      <c r="E266" s="126" t="s">
        <v>11</v>
      </c>
      <c r="F266" s="171"/>
      <c r="G266" s="23"/>
      <c r="H266" s="90">
        <f t="shared" si="9"/>
        <v>0</v>
      </c>
    </row>
    <row r="267" spans="1:8" ht="12.75">
      <c r="A267" s="133"/>
      <c r="B267" s="134" t="s">
        <v>36</v>
      </c>
      <c r="C267" s="84" t="s">
        <v>388</v>
      </c>
      <c r="D267" s="130">
        <v>2</v>
      </c>
      <c r="E267" s="126" t="s">
        <v>11</v>
      </c>
      <c r="F267" s="171"/>
      <c r="G267" s="23"/>
      <c r="H267" s="90">
        <f t="shared" si="9"/>
        <v>0</v>
      </c>
    </row>
    <row r="268" spans="1:8" ht="12.75">
      <c r="A268" s="133"/>
      <c r="B268" s="134" t="s">
        <v>90</v>
      </c>
      <c r="C268" s="84" t="s">
        <v>374</v>
      </c>
      <c r="D268" s="125">
        <v>36</v>
      </c>
      <c r="E268" s="126" t="s">
        <v>45</v>
      </c>
      <c r="F268" s="171"/>
      <c r="G268" s="23"/>
      <c r="H268" s="90">
        <f t="shared" si="9"/>
        <v>0</v>
      </c>
    </row>
    <row r="269" spans="1:8" ht="12.75">
      <c r="A269" s="133"/>
      <c r="B269" s="134" t="s">
        <v>120</v>
      </c>
      <c r="C269" s="101" t="s">
        <v>389</v>
      </c>
      <c r="D269" s="125">
        <v>800</v>
      </c>
      <c r="E269" s="126" t="s">
        <v>45</v>
      </c>
      <c r="F269" s="171"/>
      <c r="G269" s="23"/>
      <c r="H269" s="90">
        <f t="shared" si="9"/>
        <v>0</v>
      </c>
    </row>
    <row r="270" spans="1:8" ht="12.75">
      <c r="A270" s="133"/>
      <c r="B270" s="134" t="s">
        <v>139</v>
      </c>
      <c r="C270" s="101" t="s">
        <v>390</v>
      </c>
      <c r="D270" s="130">
        <v>16</v>
      </c>
      <c r="E270" s="126" t="s">
        <v>11</v>
      </c>
      <c r="F270" s="171"/>
      <c r="G270" s="23"/>
      <c r="H270" s="90">
        <f t="shared" si="9"/>
        <v>0</v>
      </c>
    </row>
    <row r="271" spans="1:8" ht="12.75">
      <c r="A271" s="133"/>
      <c r="B271" s="134" t="s">
        <v>141</v>
      </c>
      <c r="C271" s="101" t="s">
        <v>391</v>
      </c>
      <c r="D271" s="130">
        <v>1</v>
      </c>
      <c r="E271" s="126" t="s">
        <v>11</v>
      </c>
      <c r="F271" s="171"/>
      <c r="G271" s="23"/>
      <c r="H271" s="90">
        <f t="shared" si="9"/>
        <v>0</v>
      </c>
    </row>
    <row r="272" spans="1:8" ht="12.75">
      <c r="A272" s="82"/>
      <c r="B272" s="134" t="s">
        <v>327</v>
      </c>
      <c r="C272" s="84" t="s">
        <v>392</v>
      </c>
      <c r="D272" s="89">
        <v>1</v>
      </c>
      <c r="E272" s="85" t="s">
        <v>11</v>
      </c>
      <c r="F272" s="23"/>
      <c r="G272" s="23"/>
      <c r="H272" s="90">
        <f t="shared" si="9"/>
        <v>0</v>
      </c>
    </row>
    <row r="273" spans="1:8" ht="12.75">
      <c r="A273" s="82"/>
      <c r="B273" s="134" t="s">
        <v>329</v>
      </c>
      <c r="C273" s="135" t="s">
        <v>393</v>
      </c>
      <c r="D273" s="24">
        <v>3</v>
      </c>
      <c r="E273" s="85" t="s">
        <v>11</v>
      </c>
      <c r="F273" s="23"/>
      <c r="G273" s="23"/>
      <c r="H273" s="90">
        <f t="shared" si="9"/>
        <v>0</v>
      </c>
    </row>
    <row r="274" spans="1:8" ht="12.75">
      <c r="A274" s="82"/>
      <c r="B274" s="134" t="s">
        <v>331</v>
      </c>
      <c r="C274" s="135" t="s">
        <v>394</v>
      </c>
      <c r="D274" s="24">
        <v>18</v>
      </c>
      <c r="E274" s="126" t="s">
        <v>11</v>
      </c>
      <c r="F274" s="23"/>
      <c r="G274" s="23"/>
      <c r="H274" s="90">
        <f t="shared" si="9"/>
        <v>0</v>
      </c>
    </row>
    <row r="275" spans="1:8" ht="12.75">
      <c r="A275" s="133"/>
      <c r="B275" s="134" t="s">
        <v>333</v>
      </c>
      <c r="C275" s="124" t="s">
        <v>395</v>
      </c>
      <c r="D275" s="125">
        <v>1</v>
      </c>
      <c r="E275" s="126" t="s">
        <v>157</v>
      </c>
      <c r="F275" s="171"/>
      <c r="G275" s="23"/>
      <c r="H275" s="90">
        <f t="shared" si="9"/>
        <v>0</v>
      </c>
    </row>
    <row r="276" spans="1:8" ht="12.75">
      <c r="A276" s="133"/>
      <c r="B276" s="134" t="s">
        <v>335</v>
      </c>
      <c r="C276" s="124" t="s">
        <v>396</v>
      </c>
      <c r="D276" s="125">
        <v>20</v>
      </c>
      <c r="E276" s="126" t="s">
        <v>45</v>
      </c>
      <c r="F276" s="171"/>
      <c r="G276" s="23"/>
      <c r="H276" s="90">
        <f t="shared" si="9"/>
        <v>0</v>
      </c>
    </row>
    <row r="277" spans="1:8" ht="12.75">
      <c r="A277" s="137"/>
      <c r="B277" s="120"/>
      <c r="C277" s="64" t="s">
        <v>397</v>
      </c>
      <c r="D277" s="121"/>
      <c r="E277" s="122"/>
      <c r="F277" s="21">
        <f>SUMPRODUCT(D262:D276,F262:F276)</f>
        <v>0</v>
      </c>
      <c r="G277" s="21">
        <f>SUMPRODUCT(D262:D276,G262:G276)</f>
        <v>0</v>
      </c>
      <c r="H277" s="113">
        <f>SUM(H262:H276)</f>
        <v>0</v>
      </c>
    </row>
    <row r="278" spans="1:8" ht="25.5">
      <c r="A278" s="132"/>
      <c r="B278" s="114" t="s">
        <v>448</v>
      </c>
      <c r="C278" s="79" t="s">
        <v>398</v>
      </c>
      <c r="D278" s="80"/>
      <c r="E278" s="43"/>
      <c r="F278" s="44"/>
      <c r="G278" s="44"/>
      <c r="H278" s="81"/>
    </row>
    <row r="279" spans="1:8" ht="12.75">
      <c r="A279" s="133"/>
      <c r="B279" s="123">
        <v>1</v>
      </c>
      <c r="C279" s="124" t="s">
        <v>399</v>
      </c>
      <c r="D279" s="130">
        <v>1</v>
      </c>
      <c r="E279" s="138" t="s">
        <v>284</v>
      </c>
      <c r="F279" s="171"/>
      <c r="G279" s="171"/>
      <c r="H279" s="90">
        <f aca="true" t="shared" si="10" ref="H279:H284">SUM(F279:G279)*D279</f>
        <v>0</v>
      </c>
    </row>
    <row r="280" spans="1:8" ht="25.5">
      <c r="A280" s="133"/>
      <c r="B280" s="123">
        <v>2</v>
      </c>
      <c r="C280" s="84" t="s">
        <v>400</v>
      </c>
      <c r="D280" s="130">
        <v>1</v>
      </c>
      <c r="E280" s="138" t="s">
        <v>284</v>
      </c>
      <c r="F280" s="171"/>
      <c r="G280" s="171"/>
      <c r="H280" s="90">
        <f t="shared" si="10"/>
        <v>0</v>
      </c>
    </row>
    <row r="281" spans="1:8" ht="25.5">
      <c r="A281" s="133"/>
      <c r="B281" s="123">
        <v>3</v>
      </c>
      <c r="C281" s="84" t="s">
        <v>401</v>
      </c>
      <c r="D281" s="130">
        <v>1</v>
      </c>
      <c r="E281" s="138" t="s">
        <v>284</v>
      </c>
      <c r="F281" s="171"/>
      <c r="G281" s="171"/>
      <c r="H281" s="90">
        <f t="shared" si="10"/>
        <v>0</v>
      </c>
    </row>
    <row r="282" spans="1:8" ht="12.75">
      <c r="A282" s="133"/>
      <c r="B282" s="123">
        <v>4</v>
      </c>
      <c r="C282" s="84" t="s">
        <v>402</v>
      </c>
      <c r="D282" s="130">
        <v>1</v>
      </c>
      <c r="E282" s="138" t="s">
        <v>284</v>
      </c>
      <c r="F282" s="171"/>
      <c r="G282" s="171"/>
      <c r="H282" s="90">
        <f t="shared" si="10"/>
        <v>0</v>
      </c>
    </row>
    <row r="283" spans="1:8" ht="12.75">
      <c r="A283" s="133"/>
      <c r="B283" s="123">
        <v>5</v>
      </c>
      <c r="C283" s="84" t="s">
        <v>403</v>
      </c>
      <c r="D283" s="130">
        <v>1</v>
      </c>
      <c r="E283" s="138" t="s">
        <v>284</v>
      </c>
      <c r="F283" s="171"/>
      <c r="G283" s="171"/>
      <c r="H283" s="90">
        <f t="shared" si="10"/>
        <v>0</v>
      </c>
    </row>
    <row r="284" spans="1:8" ht="12.75">
      <c r="A284" s="133"/>
      <c r="B284" s="123">
        <v>6</v>
      </c>
      <c r="C284" s="84" t="s">
        <v>402</v>
      </c>
      <c r="D284" s="130">
        <v>1</v>
      </c>
      <c r="E284" s="138" t="s">
        <v>284</v>
      </c>
      <c r="F284" s="171"/>
      <c r="G284" s="171"/>
      <c r="H284" s="90">
        <f t="shared" si="10"/>
        <v>0</v>
      </c>
    </row>
    <row r="285" spans="1:8" ht="12.75">
      <c r="A285" s="137"/>
      <c r="B285" s="120"/>
      <c r="C285" s="139" t="s">
        <v>404</v>
      </c>
      <c r="D285" s="121"/>
      <c r="E285" s="122"/>
      <c r="F285" s="21">
        <f>SUMPRODUCT(D279:D284,F279:F284)</f>
        <v>0</v>
      </c>
      <c r="G285" s="21">
        <f>SUMPRODUCT(D279:D284,G279:G284)</f>
        <v>0</v>
      </c>
      <c r="H285" s="113">
        <f>SUM(H279:H284)</f>
        <v>0</v>
      </c>
    </row>
    <row r="286" spans="1:8" ht="12.75">
      <c r="A286" s="140"/>
      <c r="B286" s="141"/>
      <c r="C286" s="142" t="s">
        <v>311</v>
      </c>
      <c r="D286" s="143"/>
      <c r="E286" s="144"/>
      <c r="F286" s="145">
        <f>F285+F277+F259+F244+F202</f>
        <v>0</v>
      </c>
      <c r="G286" s="146">
        <f>G285+G277+G259+G244+G202</f>
        <v>0</v>
      </c>
      <c r="H286" s="147">
        <f>H285+H277+H259+H244+H202</f>
        <v>0</v>
      </c>
    </row>
    <row r="287" spans="1:8" ht="13.5" thickBot="1">
      <c r="A287" s="148"/>
      <c r="B287" s="149"/>
      <c r="C287" s="150" t="s">
        <v>449</v>
      </c>
      <c r="D287" s="151"/>
      <c r="E287" s="152"/>
      <c r="F287" s="153">
        <f>F286+F131+F98</f>
        <v>0</v>
      </c>
      <c r="G287" s="154">
        <f>G286+G131+G98</f>
        <v>0</v>
      </c>
      <c r="H287" s="155">
        <f>H286+H131+H98</f>
        <v>0</v>
      </c>
    </row>
  </sheetData>
  <sheetProtection password="C150" sheet="1"/>
  <mergeCells count="19">
    <mergeCell ref="A4:H4"/>
    <mergeCell ref="A5:H5"/>
    <mergeCell ref="A6:H6"/>
    <mergeCell ref="F7:G7"/>
    <mergeCell ref="B47:B53"/>
    <mergeCell ref="D47:D53"/>
    <mergeCell ref="E47:E53"/>
    <mergeCell ref="F47:F53"/>
    <mergeCell ref="A47:A53"/>
    <mergeCell ref="A1:H1"/>
    <mergeCell ref="A7:A8"/>
    <mergeCell ref="B7:B8"/>
    <mergeCell ref="C7:C8"/>
    <mergeCell ref="D7:D8"/>
    <mergeCell ref="G47:G53"/>
    <mergeCell ref="H47:H53"/>
    <mergeCell ref="E7:E8"/>
    <mergeCell ref="A2:H2"/>
    <mergeCell ref="A3:H3"/>
  </mergeCells>
  <printOptions horizontalCentered="1"/>
  <pageMargins left="0.5511811023622047" right="0.5511811023622047" top="1.1023622047244095" bottom="0.5905511811023623" header="0.15748031496062992" footer="0.15748031496062992"/>
  <pageSetup horizontalDpi="600" verticalDpi="600" orientation="landscape" paperSize="9" scale="99" r:id="rId2"/>
  <headerFooter alignWithMargins="0">
    <oddHeader xml:space="preserve">&amp;L&amp;"Lucida Grande,Regular"&amp;12&amp;K000000&amp;G
&amp;10BANCO DO ESTADO DO RIO GRANDE DO SUL S. A.
UNIDADE DE ENGENHARIA&amp;12
&amp;R&amp;"Lucida Grande,Regular"&amp;8&amp;K000000FOLHA &amp;P/&amp;N
[AG RONDINHA]      </oddHeader>
    <oddFooter>&amp;L&amp;8ÁREA:                              EXEC.:                        CONF.:                            AUTORIZ.:                       
           &amp;R&amp;8FORNECEDOR:                                                                    DATA: __/__/__     
&amp;6&amp;F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Andre</dc:creator>
  <cp:keywords/>
  <dc:description/>
  <cp:lastModifiedBy>Ricardo Andrejew Ferreira</cp:lastModifiedBy>
  <cp:lastPrinted>2017-01-27T18:11:34Z</cp:lastPrinted>
  <dcterms:created xsi:type="dcterms:W3CDTF">2000-05-25T11:19:14Z</dcterms:created>
  <dcterms:modified xsi:type="dcterms:W3CDTF">2017-03-24T11:46:37Z</dcterms:modified>
  <cp:category/>
  <cp:version/>
  <cp:contentType/>
  <cp:contentStatus/>
</cp:coreProperties>
</file>